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acovní\pomůcky\zkouška KROS imp_exp\"/>
    </mc:Choice>
  </mc:AlternateContent>
  <bookViews>
    <workbookView xWindow="0" yWindow="0" windowWidth="0" windowHeight="0"/>
  </bookViews>
  <sheets>
    <sheet name="Rekapitulace stavby" sheetId="1" r:id="rId1"/>
    <sheet name="SO 01 - Vegetační úpravy" sheetId="2" r:id="rId2"/>
    <sheet name="SO 01.1 - Následná péče, ..." sheetId="3" r:id="rId3"/>
    <sheet name="SO 01.2 - Následná péče, ..." sheetId="4" r:id="rId4"/>
    <sheet name="SO 01.3 - Následná péče, ..." sheetId="5" r:id="rId5"/>
    <sheet name="VON - VON - Vedlejší a os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Vegetační úpravy'!$C$80:$K$232</definedName>
    <definedName name="_xlnm.Print_Area" localSheetId="1">'SO 01 - Vegetační úpravy'!$C$4:$J$39,'SO 01 - Vegetační úpravy'!$C$45:$J$62,'SO 01 - Vegetační úpravy'!$C$68:$K$232</definedName>
    <definedName name="_xlnm.Print_Titles" localSheetId="1">'SO 01 - Vegetační úpravy'!$80:$80</definedName>
    <definedName name="_xlnm._FilterDatabase" localSheetId="2" hidden="1">'SO 01.1 - Následná péče, ...'!$C$80:$K$121</definedName>
    <definedName name="_xlnm.Print_Area" localSheetId="2">'SO 01.1 - Následná péče, ...'!$C$4:$J$39,'SO 01.1 - Následná péče, ...'!$C$45:$J$62,'SO 01.1 - Následná péče, ...'!$C$68:$K$121</definedName>
    <definedName name="_xlnm.Print_Titles" localSheetId="2">'SO 01.1 - Následná péče, ...'!$80:$80</definedName>
    <definedName name="_xlnm._FilterDatabase" localSheetId="3" hidden="1">'SO 01.2 - Následná péče, ...'!$C$80:$K$121</definedName>
    <definedName name="_xlnm.Print_Area" localSheetId="3">'SO 01.2 - Následná péče, ...'!$C$4:$J$39,'SO 01.2 - Následná péče, ...'!$C$45:$J$62,'SO 01.2 - Následná péče, ...'!$C$68:$K$121</definedName>
    <definedName name="_xlnm.Print_Titles" localSheetId="3">'SO 01.2 - Následná péče, ...'!$80:$80</definedName>
    <definedName name="_xlnm._FilterDatabase" localSheetId="4" hidden="1">'SO 01.3 - Následná péče, ...'!$C$80:$K$131</definedName>
    <definedName name="_xlnm.Print_Area" localSheetId="4">'SO 01.3 - Následná péče, ...'!$C$4:$J$39,'SO 01.3 - Následná péče, ...'!$C$45:$J$62,'SO 01.3 - Následná péče, ...'!$C$68:$K$131</definedName>
    <definedName name="_xlnm.Print_Titles" localSheetId="4">'SO 01.3 - Následná péče, ...'!$80:$80</definedName>
    <definedName name="_xlnm._FilterDatabase" localSheetId="5" hidden="1">'VON - VON - Vedlejší a os...'!$C$80:$K$105</definedName>
    <definedName name="_xlnm.Print_Area" localSheetId="5">'VON - VON - Vedlejší a os...'!$C$4:$J$39,'VON - VON - Vedlejší a os...'!$C$45:$J$62,'VON - VON - Vedlejší a os...'!$C$68:$K$105</definedName>
    <definedName name="_xlnm.Print_Titles" localSheetId="5">'VON - VON - Vedlejší a os...'!$80:$80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5" r="J37"/>
  <c r="J36"/>
  <c i="1" r="AY58"/>
  <c i="5" r="J35"/>
  <c i="1" r="AX58"/>
  <c i="5"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4" r="J37"/>
  <c r="J36"/>
  <c i="1" r="AY57"/>
  <c i="4" r="J35"/>
  <c i="1" r="AX57"/>
  <c i="4"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3" r="J37"/>
  <c r="J36"/>
  <c i="1" r="AY56"/>
  <c i="3" r="J35"/>
  <c i="1" r="AX56"/>
  <c i="3"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1"/>
  <c r="BH181"/>
  <c r="BG181"/>
  <c r="BF181"/>
  <c r="T181"/>
  <c r="R181"/>
  <c r="P181"/>
  <c r="BI174"/>
  <c r="BH174"/>
  <c r="BG174"/>
  <c r="BF174"/>
  <c r="T174"/>
  <c r="R174"/>
  <c r="P174"/>
  <c r="BI166"/>
  <c r="BH166"/>
  <c r="BG166"/>
  <c r="BF166"/>
  <c r="T166"/>
  <c r="R166"/>
  <c r="P166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38"/>
  <c r="BH138"/>
  <c r="BG138"/>
  <c r="BF138"/>
  <c r="T138"/>
  <c r="R138"/>
  <c r="P138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231"/>
  <c r="J231"/>
  <c r="BK227"/>
  <c r="J227"/>
  <c r="BK224"/>
  <c r="J224"/>
  <c r="BK221"/>
  <c r="J221"/>
  <c r="BK216"/>
  <c r="J216"/>
  <c r="BK214"/>
  <c r="J214"/>
  <c r="BK211"/>
  <c r="J211"/>
  <c r="BK203"/>
  <c r="J203"/>
  <c r="BK200"/>
  <c r="J200"/>
  <c r="BK197"/>
  <c r="J197"/>
  <c r="BK194"/>
  <c r="J194"/>
  <c r="BK191"/>
  <c r="J191"/>
  <c r="BK181"/>
  <c r="J181"/>
  <c r="BK174"/>
  <c r="J174"/>
  <c r="BK166"/>
  <c r="J166"/>
  <c r="BK161"/>
  <c r="J161"/>
  <c r="BK155"/>
  <c r="J155"/>
  <c r="BK152"/>
  <c r="J152"/>
  <c r="BK149"/>
  <c r="J149"/>
  <c r="BK146"/>
  <c r="J146"/>
  <c r="BK138"/>
  <c r="J138"/>
  <c r="BK130"/>
  <c r="J130"/>
  <c r="BK126"/>
  <c r="J126"/>
  <c r="BK123"/>
  <c r="J123"/>
  <c r="BK119"/>
  <c r="J119"/>
  <c r="BK115"/>
  <c r="J115"/>
  <c r="BK110"/>
  <c r="J110"/>
  <c r="BK105"/>
  <c r="J105"/>
  <c r="BK99"/>
  <c r="J99"/>
  <c r="BK94"/>
  <c r="J94"/>
  <c r="BK89"/>
  <c r="J89"/>
  <c r="BK84"/>
  <c r="J84"/>
  <c i="1" r="AS54"/>
  <c i="3" r="BK120"/>
  <c r="J120"/>
  <c r="BK116"/>
  <c r="J116"/>
  <c r="BK114"/>
  <c r="J114"/>
  <c r="BK111"/>
  <c r="J111"/>
  <c r="BK103"/>
  <c r="J103"/>
  <c r="BK98"/>
  <c r="J98"/>
  <c r="BK92"/>
  <c r="J92"/>
  <c r="BK89"/>
  <c r="J89"/>
  <c r="BK84"/>
  <c r="J84"/>
  <c i="4" r="BK120"/>
  <c r="J120"/>
  <c r="BK116"/>
  <c r="J116"/>
  <c r="BK114"/>
  <c r="J114"/>
  <c r="BK111"/>
  <c r="J111"/>
  <c r="BK103"/>
  <c r="J103"/>
  <c r="BK98"/>
  <c r="J98"/>
  <c r="BK92"/>
  <c r="J92"/>
  <c r="BK89"/>
  <c r="J89"/>
  <c r="BK84"/>
  <c r="J84"/>
  <c i="5" r="BK130"/>
  <c r="J130"/>
  <c r="BK126"/>
  <c r="J126"/>
  <c r="BK124"/>
  <c r="J124"/>
  <c r="BK121"/>
  <c r="J121"/>
  <c r="BK113"/>
  <c r="J113"/>
  <c r="BK110"/>
  <c r="J110"/>
  <c r="BK107"/>
  <c r="J107"/>
  <c r="BK102"/>
  <c r="J102"/>
  <c r="BK96"/>
  <c r="J96"/>
  <c r="BK92"/>
  <c r="J92"/>
  <c r="BK89"/>
  <c r="J89"/>
  <c r="BK84"/>
  <c r="J84"/>
  <c i="6" r="BK102"/>
  <c r="J102"/>
  <c r="BK96"/>
  <c r="J96"/>
  <c r="BK91"/>
  <c r="J91"/>
  <c r="BK88"/>
  <c r="J88"/>
  <c r="BK84"/>
  <c r="J84"/>
  <c i="2" l="1" r="BK83"/>
  <c r="J83"/>
  <c r="J61"/>
  <c r="P83"/>
  <c r="P82"/>
  <c r="P81"/>
  <c i="1" r="AU55"/>
  <c i="2" r="R83"/>
  <c r="R82"/>
  <c r="R81"/>
  <c r="T83"/>
  <c r="T82"/>
  <c r="T81"/>
  <c i="3" r="BK83"/>
  <c r="J83"/>
  <c r="J61"/>
  <c r="P83"/>
  <c r="P82"/>
  <c r="P81"/>
  <c i="1" r="AU56"/>
  <c i="3" r="R83"/>
  <c r="R82"/>
  <c r="R81"/>
  <c r="T83"/>
  <c r="T82"/>
  <c r="T81"/>
  <c i="4" r="BK83"/>
  <c r="J83"/>
  <c r="J61"/>
  <c r="P83"/>
  <c r="P82"/>
  <c r="P81"/>
  <c i="1" r="AU57"/>
  <c i="4" r="R83"/>
  <c r="R82"/>
  <c r="R81"/>
  <c r="T83"/>
  <c r="T82"/>
  <c r="T81"/>
  <c i="5" r="BK83"/>
  <c r="J83"/>
  <c r="J61"/>
  <c r="P83"/>
  <c r="P82"/>
  <c r="P81"/>
  <c i="1" r="AU58"/>
  <c i="5" r="R83"/>
  <c r="R82"/>
  <c r="R81"/>
  <c r="T83"/>
  <c r="T82"/>
  <c r="T81"/>
  <c i="6" r="BK83"/>
  <c r="J83"/>
  <c r="J61"/>
  <c r="P83"/>
  <c r="P82"/>
  <c r="P81"/>
  <c i="1" r="AU59"/>
  <c i="6" r="R83"/>
  <c r="R82"/>
  <c r="R81"/>
  <c r="T83"/>
  <c r="T82"/>
  <c r="T81"/>
  <c r="E48"/>
  <c r="J52"/>
  <c r="F55"/>
  <c r="BE84"/>
  <c r="BE88"/>
  <c r="BE91"/>
  <c r="BE96"/>
  <c r="BE102"/>
  <c i="5" r="E48"/>
  <c r="J52"/>
  <c r="F55"/>
  <c r="BE84"/>
  <c r="BE89"/>
  <c r="BE92"/>
  <c r="BE96"/>
  <c r="BE102"/>
  <c r="BE107"/>
  <c r="BE110"/>
  <c r="BE113"/>
  <c r="BE121"/>
  <c r="BE124"/>
  <c r="BE126"/>
  <c r="BE130"/>
  <c i="4" r="E48"/>
  <c r="J52"/>
  <c r="F55"/>
  <c r="BE84"/>
  <c r="BE89"/>
  <c r="BE92"/>
  <c r="BE98"/>
  <c r="BE103"/>
  <c r="BE111"/>
  <c r="BE114"/>
  <c r="BE116"/>
  <c r="BE120"/>
  <c i="3" r="E48"/>
  <c r="J52"/>
  <c r="F55"/>
  <c r="BE84"/>
  <c r="BE89"/>
  <c r="BE92"/>
  <c r="BE98"/>
  <c r="BE103"/>
  <c r="BE111"/>
  <c r="BE114"/>
  <c r="BE116"/>
  <c r="BE120"/>
  <c i="2" r="E48"/>
  <c r="J52"/>
  <c r="F55"/>
  <c r="BE84"/>
  <c r="BE89"/>
  <c r="BE94"/>
  <c r="BE99"/>
  <c r="BE105"/>
  <c r="BE110"/>
  <c r="BE115"/>
  <c r="BE119"/>
  <c r="BE123"/>
  <c r="BE126"/>
  <c r="BE130"/>
  <c r="BE138"/>
  <c r="BE146"/>
  <c r="BE149"/>
  <c r="BE152"/>
  <c r="BE155"/>
  <c r="BE161"/>
  <c r="BE166"/>
  <c r="BE174"/>
  <c r="BE181"/>
  <c r="BE191"/>
  <c r="BE194"/>
  <c r="BE197"/>
  <c r="BE200"/>
  <c r="BE203"/>
  <c r="BE211"/>
  <c r="BE214"/>
  <c r="BE216"/>
  <c r="BE221"/>
  <c r="BE224"/>
  <c r="BE227"/>
  <c r="BE231"/>
  <c r="F34"/>
  <c i="1" r="BA55"/>
  <c i="2" r="J34"/>
  <c i="1" r="AW55"/>
  <c i="2" r="F35"/>
  <c i="1" r="BB55"/>
  <c i="2" r="F36"/>
  <c i="1" r="BC55"/>
  <c i="2" r="F37"/>
  <c i="1" r="BD55"/>
  <c i="3" r="F34"/>
  <c i="1" r="BA56"/>
  <c i="3" r="J34"/>
  <c i="1" r="AW56"/>
  <c i="3" r="F35"/>
  <c i="1" r="BB56"/>
  <c i="3" r="F36"/>
  <c i="1" r="BC56"/>
  <c i="3" r="F37"/>
  <c i="1" r="BD56"/>
  <c i="4" r="F34"/>
  <c i="1" r="BA57"/>
  <c i="4" r="J34"/>
  <c i="1" r="AW57"/>
  <c i="4" r="F35"/>
  <c i="1" r="BB57"/>
  <c i="4" r="F36"/>
  <c i="1" r="BC57"/>
  <c i="4" r="F37"/>
  <c i="1" r="BD57"/>
  <c i="5" r="F34"/>
  <c i="1" r="BA58"/>
  <c i="5" r="J34"/>
  <c i="1" r="AW58"/>
  <c i="5" r="F35"/>
  <c i="1" r="BB58"/>
  <c i="5" r="F36"/>
  <c i="1" r="BC58"/>
  <c i="5" r="F37"/>
  <c i="1" r="BD58"/>
  <c i="6" r="F34"/>
  <c i="1" r="BA59"/>
  <c i="6" r="J34"/>
  <c i="1" r="AW59"/>
  <c i="6" r="F35"/>
  <c i="1" r="BB59"/>
  <c i="6" r="F36"/>
  <c i="1" r="BC59"/>
  <c i="6" r="F37"/>
  <c i="1" r="BD59"/>
  <c i="2" l="1" r="BK82"/>
  <c r="J82"/>
  <c r="J60"/>
  <c i="3" r="BK82"/>
  <c r="J82"/>
  <c r="J60"/>
  <c i="4" r="BK82"/>
  <c r="J82"/>
  <c r="J60"/>
  <c i="5" r="BK82"/>
  <c r="J82"/>
  <c r="J60"/>
  <c i="6" r="BK82"/>
  <c r="J82"/>
  <c r="J60"/>
  <c i="1" r="AU54"/>
  <c i="2" r="F33"/>
  <c i="1" r="AZ55"/>
  <c i="2" r="J33"/>
  <c i="1" r="AV55"/>
  <c r="AT55"/>
  <c i="3" r="F33"/>
  <c i="1" r="AZ56"/>
  <c i="3" r="J33"/>
  <c i="1" r="AV56"/>
  <c r="AT56"/>
  <c i="4" r="F33"/>
  <c i="1" r="AZ57"/>
  <c i="4" r="J33"/>
  <c i="1" r="AV57"/>
  <c r="AT57"/>
  <c i="5" r="F33"/>
  <c i="1" r="AZ58"/>
  <c i="5" r="J33"/>
  <c i="1" r="AV58"/>
  <c r="AT58"/>
  <c i="6" r="F33"/>
  <c i="1" r="AZ59"/>
  <c i="6" r="J33"/>
  <c i="1" r="AV59"/>
  <c r="AT59"/>
  <c r="BD54"/>
  <c r="W33"/>
  <c r="BC54"/>
  <c r="W32"/>
  <c r="BB54"/>
  <c r="W31"/>
  <c r="BA54"/>
  <c r="W30"/>
  <c i="2" l="1" r="BK81"/>
  <c r="J81"/>
  <c r="J59"/>
  <c i="3" r="BK81"/>
  <c r="J81"/>
  <c r="J59"/>
  <c i="4" r="BK81"/>
  <c r="J81"/>
  <c r="J59"/>
  <c i="5" r="BK81"/>
  <c r="J81"/>
  <c r="J59"/>
  <c i="6" r="BK81"/>
  <c r="J81"/>
  <c r="J59"/>
  <c i="1" r="AZ54"/>
  <c r="W29"/>
  <c r="AW54"/>
  <c r="AK30"/>
  <c r="AX54"/>
  <c r="AY54"/>
  <c i="6" l="1" r="J30"/>
  <c i="1" r="AG59"/>
  <c i="5" r="J30"/>
  <c i="1" r="AG58"/>
  <c i="4" r="J30"/>
  <c i="1" r="AG57"/>
  <c i="3" r="J30"/>
  <c i="1" r="AG56"/>
  <c i="2" r="J30"/>
  <c i="1" r="AG55"/>
  <c r="AV54"/>
  <c r="AK29"/>
  <c i="2" l="1" r="J39"/>
  <c i="3" r="J39"/>
  <c i="4" r="J39"/>
  <c i="5" r="J39"/>
  <c i="6" r="J39"/>
  <c i="1" r="AN55"/>
  <c r="AN56"/>
  <c r="AN57"/>
  <c r="AN58"/>
  <c r="AN59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<sst xmlns="http://schemas.openxmlformats.org/spreadsheetml/2006/main">
  <si>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</si>
  <si>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</si>
  <si>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</si>
  <si>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</si>
  <si>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</si>
  <si>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{7f626217-d34b-4a6d-9a3f-fb94cb9c25e9}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</si>
  <si>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</si>
  <si>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</si>
  <si>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</si>
  <si>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</si>
  <si>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</si>
  <si>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</si>
  <si>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</si>
  <si>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</si>
  <si>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LBK14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</si>
  <si>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</si>
  <si>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</si>
  <si>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</si>
  <si>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</si>
  <si>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</si>
  <si>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</si>
  <si>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</si>
  <si>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</si>
  <si>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24.11.2022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</si>
  <si>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</si>
  <si>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</si>
  <si>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</si>
  <si>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</si>
  <si>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</si>
  <si>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</si>
  <si>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</si>
  <si>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</si>
  <si>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</si>
  <si>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</si>
  <si>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</si>
  <si>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</si>
  <si>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</si>
  <si>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</si>
  <si>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</si>
  <si>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</si>
  <si>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</si>
  <si>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</si>
  <si>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</si>
  <si>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</si>
  <si>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</si>
  <si>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</si>
  <si>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</si>
  <si>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</si>
  <si>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</si>
  <si>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</si>
  <si>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</si>
  <si>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</si>
  <si>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</si>
  <si>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</si>
  <si>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</si>
  <si>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</si>
  <si>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</si>
  <si>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</si>
  <si>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</si>
  <si>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</si>
  <si>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</si>
  <si>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</si>
  <si>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</si>
  <si>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</si>
  <si>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</si>
  <si>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</si>
  <si>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</si>
  <si>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</si>
  <si>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</si>
  <si>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</si>
  <si>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</si>
  <si>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</si>
  <si>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</si>
  <si>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</si>
  <si>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Vegetační úpravy</t>
  </si>
  <si>
    <t>STA</t>
  </si>
  <si>
    <t>1</t>
  </si>
  <si>
    <t>{8ab5b191-0718-4b11-80cf-2e83baec4108}</t>
  </si>
  <si>
    <t>2</t>
  </si>
  <si>
    <t>SO 01.1</t>
  </si>
  <si>
    <t>Následná péče, 1. rok</t>
  </si>
  <si>
    <t>{a684ec6d-c0d7-4029-99c6-e4e174529b52}</t>
  </si>
  <si>
    <t>SO 01.2</t>
  </si>
  <si>
    <t>Následná péče, 2. rok</t>
  </si>
  <si>
    <t>{4db99648-ccc2-46e9-8bb5-595b1e665a3e}</t>
  </si>
  <si>
    <t>SO 01.3</t>
  </si>
  <si>
    <t>Následná péče, 3. rok</t>
  </si>
  <si>
    <t>{6b14b328-13c7-4fb5-97b6-d4e326e75eda}</t>
  </si>
  <si>
    <t>VON</t>
  </si>
  <si>
    <t>VON - Vedlejší a ostatní náklady</t>
  </si>
  <si>
    <t>{c43009e8-b09c-4595-8a91-c2335f5d34d2}</t>
  </si>
  <si>
    <t>KRYCÍ LIST SOUPISU PRACÍ</t>
  </si>
  <si>
    <t>Objekt:</t>
  </si>
  <si>
    <t>SO 01 - Vegetační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</si>
  <si>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</si>
  <si>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</si>
  <si>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</si>
  <si>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</si>
  <si>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</si>
  <si>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</si>
  <si>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</si>
  <si>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</si>
  <si>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</si>
  <si>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</si>
  <si>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</si>
  <si>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</si>
  <si>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</si>
  <si>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</si>
  <si>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</si>
  <si>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</si>
  <si>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</si>
  <si>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</si>
  <si>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</si>
  <si>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</si>
  <si>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</si>
  <si>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</si>
  <si>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</si>
  <si>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</si>
  <si>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183403112</t>
  </si>
  <si>
    <t>Obdělání půdy oráním hl. přes 100 do 200 mm v rovině nebo na svahu do 1:5</t>
  </si>
  <si>
    <t>m2</t>
  </si>
  <si>
    <t>CS ÚRS 2022 02</t>
  </si>
  <si>
    <t>4</t>
  </si>
  <si>
    <t>668533905</t>
  </si>
  <si>
    <t>Online PSC</t>
  </si>
  <si>
    <t>https://podminky.urs.cz/item/CS_URS_2022_02/183403112</t>
  </si>
  <si>
    <t>VV</t>
  </si>
  <si>
    <t>před zahájením prací, příl. D.1</t>
  </si>
  <si>
    <t xml:space="preserve">16737 </t>
  </si>
  <si>
    <t>Součet</t>
  </si>
  <si>
    <t>183403151</t>
  </si>
  <si>
    <t>Obdělání půdy smykováním v rovině nebo na svahu do 1:5</t>
  </si>
  <si>
    <t>-965803926</t>
  </si>
  <si>
    <t>https://podminky.urs.cz/item/CS_URS_2022_02/183403151</t>
  </si>
  <si>
    <t>3</t>
  </si>
  <si>
    <t>183551613</t>
  </si>
  <si>
    <t>Úprava zemědělské půdy - orba hloubkovým melioračním kypřením, hl. do 0,8 m do 5 ha, o sklonu do 5°</t>
  </si>
  <si>
    <t>ha</t>
  </si>
  <si>
    <t>-993587583</t>
  </si>
  <si>
    <t>https://podminky.urs.cz/item/CS_URS_2022_02/183551613</t>
  </si>
  <si>
    <t>"rozrušení podorničí naoráním - hloubkovým podrýváním dlátovým kypřičem do hl. 0,6 m, výkaz, viz příloha D.1"</t>
  </si>
  <si>
    <t>13537 /10000</t>
  </si>
  <si>
    <t>348951256R</t>
  </si>
  <si>
    <t>Osazení oplocení lesních kultur včetně dřevěných kůlů průměru do 120 mm, v osové vzdálenosti 3 m (vč. dodávky veškerého materiálu) v oplocení výšky přes 1,5 m s drátěným pletivem</t>
  </si>
  <si>
    <t>m</t>
  </si>
  <si>
    <t>1472344128</t>
  </si>
  <si>
    <t>vč. materiálu, specifikace viz D.1</t>
  </si>
  <si>
    <t>"9 ks oplocenek, viz příloha C.2, D.1"</t>
  </si>
  <si>
    <t>"dubové kůly bez impregnace, v osové vzdálenosti 3 m, kůly do jam vrtaných 0,6 m"</t>
  </si>
  <si>
    <t>"oplocení výšky 1,6 m, včetně zřízení zavětrování u každého třetího kůlu a přichycení pletiva k terénu, včetně 2 ks branek/1 oplocenku"</t>
  </si>
  <si>
    <t>2601</t>
  </si>
  <si>
    <t>5</t>
  </si>
  <si>
    <t>183101114</t>
  </si>
  <si>
    <t>Hloubení jamek pro vysazování rostlin v zemině tř.1 až 4 bez výměny půdy v rovině nebo na svahu do 1:5, objemu přes 0,05 do 0,125 m3</t>
  </si>
  <si>
    <t>kus</t>
  </si>
  <si>
    <t>-402177784</t>
  </si>
  <si>
    <t>https://podminky.urs.cz/item/CS_URS_2022_02/183101114</t>
  </si>
  <si>
    <t>"pro stromy (vysokokmeny), viz příloha D.1"</t>
  </si>
  <si>
    <t>16</t>
  </si>
  <si>
    <t>6</t>
  </si>
  <si>
    <t>184102113</t>
  </si>
  <si>
    <t>Výsadba dřeviny s balem do předem vyhloubené jamky se zalitím v rovině nebo na svahu do 1:5, při průměru balu přes 300 do 400 mm</t>
  </si>
  <si>
    <t>1664436104</t>
  </si>
  <si>
    <t>https://podminky.urs.cz/item/CS_URS_2022_02/184102113</t>
  </si>
  <si>
    <t>"(vysokokmeny), viz příloha D.1"</t>
  </si>
  <si>
    <t>7</t>
  </si>
  <si>
    <t>M</t>
  </si>
  <si>
    <t>02640445R</t>
  </si>
  <si>
    <t>stromky s obvodem kmínku 8 - 10 cm</t>
  </si>
  <si>
    <t>8</t>
  </si>
  <si>
    <t>2138561591</t>
  </si>
  <si>
    <t>"vysokokmeny se zemním balem, viz příloha D.1"</t>
  </si>
  <si>
    <t>184215133</t>
  </si>
  <si>
    <t>Ukotvení dřeviny kůly třemi kůly, délky přes 2 do 3 m</t>
  </si>
  <si>
    <t>-632517177</t>
  </si>
  <si>
    <t>https://podminky.urs.cz/item/CS_URS_2022_02/184215133</t>
  </si>
  <si>
    <t>kůly k vysokokmenům délky 2,5 m (1 stromek- 3 kůly), včetně příčníků 0,3 m (3 kůly), viz příloha D.1</t>
  </si>
  <si>
    <t>9</t>
  </si>
  <si>
    <t>60591257</t>
  </si>
  <si>
    <t>kůl vyvazovací dřevěný impregnovaný D 8cm dl 3m</t>
  </si>
  <si>
    <t>-2038954804</t>
  </si>
  <si>
    <t>16*3</t>
  </si>
  <si>
    <t>10</t>
  </si>
  <si>
    <t>184813121</t>
  </si>
  <si>
    <t>Ochrana dřevin před okusem zvěří ručně v rovině nebo ve svahu do 1:5, pletivem, výšky do 2 m</t>
  </si>
  <si>
    <t>1379512619</t>
  </si>
  <si>
    <t>https://podminky.urs.cz/item/CS_URS_2022_02/184813121</t>
  </si>
  <si>
    <t>vysokokmeny, příl. D.1</t>
  </si>
  <si>
    <t>11</t>
  </si>
  <si>
    <t>183111114</t>
  </si>
  <si>
    <t>Hloubení jamek pro vysazování rostlin v zemině tř.1 až 4 bez výměny půdy v rovině nebo na svahu do 1:5, objemu přes 0,01 do 0,02 m3</t>
  </si>
  <si>
    <t>-1369718235</t>
  </si>
  <si>
    <t>https://podminky.urs.cz/item/CS_URS_2022_02/183111114</t>
  </si>
  <si>
    <t>"pro výsadbu poloodrostků a keřů, viz příloha D.1"</t>
  </si>
  <si>
    <t>polodrostky</t>
  </si>
  <si>
    <t>1357</t>
  </si>
  <si>
    <t>keře</t>
  </si>
  <si>
    <t>2204</t>
  </si>
  <si>
    <t>12</t>
  </si>
  <si>
    <t>184102111</t>
  </si>
  <si>
    <t>Výsadba dřeviny s balem do předem vyhloubené jamky se zalitím v rovině nebo na svahu do 1:5, při průměru balu přes 100 do 200 mm</t>
  </si>
  <si>
    <t>1713040867</t>
  </si>
  <si>
    <t>https://podminky.urs.cz/item/CS_URS_2022_02/184102111</t>
  </si>
  <si>
    <t>"viz příloha D.1"</t>
  </si>
  <si>
    <t>"výsadba poloodrostků"</t>
  </si>
  <si>
    <t>"výsadba keřů"</t>
  </si>
  <si>
    <t>13</t>
  </si>
  <si>
    <t>02650442R</t>
  </si>
  <si>
    <t>poloodrostky výšky 51-70 cm</t>
  </si>
  <si>
    <t>-1397939965</t>
  </si>
  <si>
    <t>"poloodrostky prostokořenné, viz příloha D.1"</t>
  </si>
  <si>
    <t>14</t>
  </si>
  <si>
    <t>02652024R</t>
  </si>
  <si>
    <t>keře výšky 60 - 80 cm</t>
  </si>
  <si>
    <t>264220059</t>
  </si>
  <si>
    <t>"keře krytokořenné, viz příloha D.1"</t>
  </si>
  <si>
    <t>61231000R</t>
  </si>
  <si>
    <t>Signální kolík ke dřevinám D do 0,1 m délky do 2 m</t>
  </si>
  <si>
    <t>-1587787665</t>
  </si>
  <si>
    <t>"signální kolík ke stromkům a keřům - kolík ke každé 10. sazenici, osazení vč. materiálu, viz příloha D.1"</t>
  </si>
  <si>
    <t>(1357+2204)/10</t>
  </si>
  <si>
    <t>184813134</t>
  </si>
  <si>
    <t>Ochrana dřevin před okusem zvěří chemicky nátěrem, v rovině nebo ve svahu do 1:5 listnatých, výšky přes 70 cm</t>
  </si>
  <si>
    <t>100 kus</t>
  </si>
  <si>
    <t>1860330665</t>
  </si>
  <si>
    <t>https://podminky.urs.cz/item/CS_URS_2022_02/184813134</t>
  </si>
  <si>
    <t>viz příloha D.1</t>
  </si>
  <si>
    <t>poloodrostky</t>
  </si>
  <si>
    <t>(1357+2204)/100</t>
  </si>
  <si>
    <t>17</t>
  </si>
  <si>
    <t>25191155R</t>
  </si>
  <si>
    <t>repelent proti okusu zvěří</t>
  </si>
  <si>
    <t>kg</t>
  </si>
  <si>
    <t>-188168031</t>
  </si>
  <si>
    <t>"spotřeba 9 kg/ 1000 ks sazenic, viz příloha D.1"</t>
  </si>
  <si>
    <t>"poloodrostky"</t>
  </si>
  <si>
    <t>"keře"</t>
  </si>
  <si>
    <t>(1357+2204)/1000*9</t>
  </si>
  <si>
    <t>18</t>
  </si>
  <si>
    <t>184816111</t>
  </si>
  <si>
    <t>Hnojení sazenic průmyslovými hnojivy v množství do 0,25 kg k jedné sazenici</t>
  </si>
  <si>
    <t>8995974</t>
  </si>
  <si>
    <t>https://podminky.urs.cz/item/CS_URS_2022_02/184816111</t>
  </si>
  <si>
    <t>aplikace hydrogelu při výsadbě, příl. D.1</t>
  </si>
  <si>
    <t>stromy vysokokmeny</t>
  </si>
  <si>
    <t>poloodrostky, keře</t>
  </si>
  <si>
    <t>1357+2204</t>
  </si>
  <si>
    <t>19</t>
  </si>
  <si>
    <t>25191155R4</t>
  </si>
  <si>
    <t>hydrogel</t>
  </si>
  <si>
    <t>1375459883</t>
  </si>
  <si>
    <t>"dodání hydrogelu k jednotlivým sazenicím, viz příloha D.1"</t>
  </si>
  <si>
    <t>"vysokokmeny 350 g/1 ks"</t>
  </si>
  <si>
    <t>16*0,350</t>
  </si>
  <si>
    <t>"poloodrostky, keře 40 g/1 ks"</t>
  </si>
  <si>
    <t>(1357+2204)*0,040</t>
  </si>
  <si>
    <t>20</t>
  </si>
  <si>
    <t>184851111</t>
  </si>
  <si>
    <t>Hnojení roztokem hnojiva v rovině nebo na svahu do 1:5</t>
  </si>
  <si>
    <t>m3</t>
  </si>
  <si>
    <t>1852121424</t>
  </si>
  <si>
    <t>https://podminky.urs.cz/item/CS_URS_2022_02/184851111</t>
  </si>
  <si>
    <t>máčení ectovit 30 g/1 ks stromu</t>
  </si>
  <si>
    <t>616*0,030/1000</t>
  </si>
  <si>
    <t>máčení symbivit 80 g/1 ks stromu</t>
  </si>
  <si>
    <t>757*0,080/1000</t>
  </si>
  <si>
    <t>voda na doředění</t>
  </si>
  <si>
    <t>790/1000</t>
  </si>
  <si>
    <t>25191155R2</t>
  </si>
  <si>
    <t>mykorhizní roztok ECTOVIT</t>
  </si>
  <si>
    <t>-2095213680</t>
  </si>
  <si>
    <t>"máčení ectovit 30 g/1 ks stromků, viz příloha D.1"</t>
  </si>
  <si>
    <t>616*0,030</t>
  </si>
  <si>
    <t>22</t>
  </si>
  <si>
    <t>25191155R3</t>
  </si>
  <si>
    <t>mykorhizní roztok SYMBIVIT</t>
  </si>
  <si>
    <t>-1068057510</t>
  </si>
  <si>
    <t>"máčení symbivit 80 g/1 ks stromu"</t>
  </si>
  <si>
    <t>757*0,080</t>
  </si>
  <si>
    <t>23</t>
  </si>
  <si>
    <t>184911431R</t>
  </si>
  <si>
    <t>Mulčování rostlin slámou tl. do 0,15 m v rovině a svahu do 1:5</t>
  </si>
  <si>
    <t>1245301542</t>
  </si>
  <si>
    <t>"mulč v tl. 8 - 12 cm, stromy a keře, 0,5 m2/ks, viz příloha D.1"</t>
  </si>
  <si>
    <t>3577*0,5</t>
  </si>
  <si>
    <t>24</t>
  </si>
  <si>
    <t>10391100R</t>
  </si>
  <si>
    <t>sláma VL</t>
  </si>
  <si>
    <t>1043884084</t>
  </si>
  <si>
    <t>"pro stromy a keře, 0,5 m2/ks, viz příloha D.1"</t>
  </si>
  <si>
    <t>3577*0,5*0,15</t>
  </si>
  <si>
    <t>25</t>
  </si>
  <si>
    <t>185804311</t>
  </si>
  <si>
    <t>Zalití rostlin vodou plochy záhonů jednotlivě do 20 m2</t>
  </si>
  <si>
    <t>-1691689134</t>
  </si>
  <si>
    <t>https://podminky.urs.cz/item/CS_URS_2022_02/185804311</t>
  </si>
  <si>
    <t>"zalití po výsadbě 100 l k 1 stromu"</t>
  </si>
  <si>
    <t>16*0,100</t>
  </si>
  <si>
    <t>"zalití po výsadbě 20 l k 1 poloodrostku nebo keři"</t>
  </si>
  <si>
    <t>(1357+2204)*0,020</t>
  </si>
  <si>
    <t>26</t>
  </si>
  <si>
    <t>185851121</t>
  </si>
  <si>
    <t>Dovoz vody pro zálivku rostlin na vzdálenost do 1000 m</t>
  </si>
  <si>
    <t>210432496</t>
  </si>
  <si>
    <t>https://podminky.urs.cz/item/CS_URS_2022_02/185851121</t>
  </si>
  <si>
    <t>72,82</t>
  </si>
  <si>
    <t>27</t>
  </si>
  <si>
    <t>185851129</t>
  </si>
  <si>
    <t>Dovoz vody pro zálivku rostlin Příplatek k ceně za každých dalších i započatých 1000 m</t>
  </si>
  <si>
    <t>1666441102</t>
  </si>
  <si>
    <t>https://podminky.urs.cz/item/CS_URS_2022_02/185851129</t>
  </si>
  <si>
    <t>28</t>
  </si>
  <si>
    <t>181451121</t>
  </si>
  <si>
    <t>Založení trávníku na půdě předem připravené plochy přes 1000 m2 výsevem včetně utažení lučního v rovině nebo na svahu do 1:5</t>
  </si>
  <si>
    <t>1167506299</t>
  </si>
  <si>
    <t>https://podminky.urs.cz/item/CS_URS_2022_02/181451121</t>
  </si>
  <si>
    <t>založení, včetně první (odplevelovací) seče, příl. D.1</t>
  </si>
  <si>
    <t xml:space="preserve">16800 </t>
  </si>
  <si>
    <t>29</t>
  </si>
  <si>
    <t>00572474R</t>
  </si>
  <si>
    <t>osivo směs travní krajinná- TRÁVOBYLINNÁ 90/10% KLASIK</t>
  </si>
  <si>
    <t>-472548170</t>
  </si>
  <si>
    <t>"8 g směsi/ m2 (trávy 90 %, byliny 10 %), viz příloha D.1"</t>
  </si>
  <si>
    <t>7382 *8/1000</t>
  </si>
  <si>
    <t>30</t>
  </si>
  <si>
    <t>00572472</t>
  </si>
  <si>
    <t>osivo směs travní krajinná-rovinná</t>
  </si>
  <si>
    <t>-2103180155</t>
  </si>
  <si>
    <t>"2,6 g směsi/ m2 (trávy min. 7 druhů), viz příloha D.1"</t>
  </si>
  <si>
    <t>9418 *2,6/1000</t>
  </si>
  <si>
    <t>31</t>
  </si>
  <si>
    <t>184808121</t>
  </si>
  <si>
    <t>Vyvětvení a tvarový ořez dřevin s úpravou koruny s odnesením odpadu na vzdálenost do 200 m a jeho spálením, při výšce stromu přes 3 do 5 m</t>
  </si>
  <si>
    <t>-1234086543</t>
  </si>
  <si>
    <t>https://podminky.urs.cz/item/CS_URS_2022_02/184808121</t>
  </si>
  <si>
    <t>redukční řez koruny vysazených stromů s ponecháním terminálního výhonu, příp. opravy zlomených větví při výsadbě, výchovný řez, příl. D.1</t>
  </si>
  <si>
    <t>32</t>
  </si>
  <si>
    <t>998231311</t>
  </si>
  <si>
    <t>Přesun hmot pro sadovnické a krajinářské úpravy - strojně dopravní vzdálenost do 5000 m</t>
  </si>
  <si>
    <t>t</t>
  </si>
  <si>
    <t>1071186803</t>
  </si>
  <si>
    <t>https://podminky.urs.cz/item/CS_URS_2022_02/998231311</t>
  </si>
  <si>
    <t>SO 01.1 - Následná péče, 1. rok</t>
  </si>
  <si>
    <t>111151331</t>
  </si>
  <si>
    <t>Pokosení trávníku při souvislé ploše přes 10000 m2 lučního v rovině nebo svahu do 1:5</t>
  </si>
  <si>
    <t>1021208554</t>
  </si>
  <si>
    <t>https://podminky.urs.cz/item/CS_URS_2022_02/111151331</t>
  </si>
  <si>
    <t>"sečení travnatých ploch 3 x za sezónu, viz příloha D.1"</t>
  </si>
  <si>
    <t>16800 *3</t>
  </si>
  <si>
    <t>184102111R</t>
  </si>
  <si>
    <t>Doplnění úhynu sazenic všech kategorií a druhů</t>
  </si>
  <si>
    <t>ks</t>
  </si>
  <si>
    <t>-1548351118</t>
  </si>
  <si>
    <t>"odhad úhynu (10 %), viz příloha D.1"</t>
  </si>
  <si>
    <t>3577/10</t>
  </si>
  <si>
    <t>886761535</t>
  </si>
  <si>
    <t>2x za sezonu, viz příloha D.1</t>
  </si>
  <si>
    <t>(1357+2204)/100*2</t>
  </si>
  <si>
    <t>-211088032</t>
  </si>
  <si>
    <t>(1357+2204)/1000*9*2</t>
  </si>
  <si>
    <t>-680002472</t>
  </si>
  <si>
    <t>"3x ročně, viz příloha D.1"</t>
  </si>
  <si>
    <t>"zalití 100 l k 1 stromu"</t>
  </si>
  <si>
    <t>16*0,100*3</t>
  </si>
  <si>
    <t>"zalití 20 l k 1 poloodrostku nebo keři"</t>
  </si>
  <si>
    <t>(1357+2204)*0,020*3</t>
  </si>
  <si>
    <t>-548892169</t>
  </si>
  <si>
    <t>218,46</t>
  </si>
  <si>
    <t>50092646</t>
  </si>
  <si>
    <t>348951240R</t>
  </si>
  <si>
    <t>Kontrola a oprava oplocení, kontrola zdravotního stavu a oprava úvazků</t>
  </si>
  <si>
    <t>soubor</t>
  </si>
  <si>
    <t>-658252443</t>
  </si>
  <si>
    <t>"2 x za rok, viz příloha D.1"</t>
  </si>
  <si>
    <t>-520649683</t>
  </si>
  <si>
    <t>SO 01.2 - Následná péče, 2. rok</t>
  </si>
  <si>
    <t>-2072685816</t>
  </si>
  <si>
    <t>"sečení travnatých ploch 2 x za sezónu, viz příloha D.1"</t>
  </si>
  <si>
    <t>16800 *2</t>
  </si>
  <si>
    <t>-1248530563</t>
  </si>
  <si>
    <t>1225749699</t>
  </si>
  <si>
    <t>1978260072</t>
  </si>
  <si>
    <t>-1065924217</t>
  </si>
  <si>
    <t>813906151</t>
  </si>
  <si>
    <t>566718369</t>
  </si>
  <si>
    <t>1708316180</t>
  </si>
  <si>
    <t>1271994582</t>
  </si>
  <si>
    <t>SO 01.3 - Následná péče, 3. rok</t>
  </si>
  <si>
    <t>-1522441044</t>
  </si>
  <si>
    <t>428569579</t>
  </si>
  <si>
    <t>3755/10</t>
  </si>
  <si>
    <t>780408904</t>
  </si>
  <si>
    <t>výchovný řez soliterních stromů, příl. D.1</t>
  </si>
  <si>
    <t>1096861304</t>
  </si>
  <si>
    <t>1392577611</t>
  </si>
  <si>
    <t>-790544829</t>
  </si>
  <si>
    <t>211003755</t>
  </si>
  <si>
    <t>390865093</t>
  </si>
  <si>
    <t>1717592956</t>
  </si>
  <si>
    <t>-206637883</t>
  </si>
  <si>
    <t>283172637</t>
  </si>
  <si>
    <t>539127715</t>
  </si>
  <si>
    <t>VON - VON - Vedlejší a ostatní náklady</t>
  </si>
  <si>
    <t xml:space="preserve">    3 - Svislé a kompletní konstrukce</t>
  </si>
  <si>
    <t>Svislé a kompletní konstrukce</t>
  </si>
  <si>
    <t>338950143</t>
  </si>
  <si>
    <t>Osazení dřevěných kůlových konstrukcí svislých Příplatek k cenám jednotlivých kůlů do jam se zadusáním do zeminy, výšky kůlů nad terénem přes 1,0 do 1,5 m</t>
  </si>
  <si>
    <t>-167321809</t>
  </si>
  <si>
    <t>https://podminky.urs.cz/item/CS_URS_2022_02/338950143</t>
  </si>
  <si>
    <t>"akátové nebo dubové ohradní kůly na hranici pozemku, viz příloha D.1, C.2, vč. seříznutí zhlaví"</t>
  </si>
  <si>
    <t>05213011R</t>
  </si>
  <si>
    <t>výřezy tyčové odkorněné</t>
  </si>
  <si>
    <t>1689672174</t>
  </si>
  <si>
    <t>"akátové nebo dubové ohradní kůly na hranici pozemku, viz příloha D.1, C.2"</t>
  </si>
  <si>
    <t>8*(0,075*0,075)*3,14*1,8</t>
  </si>
  <si>
    <t>R01</t>
  </si>
  <si>
    <t xml:space="preserve">Zařízení staveniště, odstranění zařízení staveniště a úklid_x000d_
</t>
  </si>
  <si>
    <t>1270279827</t>
  </si>
  <si>
    <t>https://podminky.urs.cz/item/CS_URS_2022_02/R01</t>
  </si>
  <si>
    <t>"vč. zajištění přístupu, příp. zřízenísjezdů, koordinace se správci sítí, vytyčení průběhu sítí a OP, vedení evidence odpadů, úklid odpadků po stavbě"</t>
  </si>
  <si>
    <t>R02</t>
  </si>
  <si>
    <t>Zajištění veškerých geodetických prací souvisejících s realizací díla</t>
  </si>
  <si>
    <t>-998475964</t>
  </si>
  <si>
    <t>https://podminky.urs.cz/item/CS_URS_2022_02/R02</t>
  </si>
  <si>
    <t xml:space="preserve">vytyčení pozemků staveniště </t>
  </si>
  <si>
    <t>vytyčení výsadeb, ter. prací</t>
  </si>
  <si>
    <t>osazení mezníků plastových 25ks</t>
  </si>
  <si>
    <t>R03</t>
  </si>
  <si>
    <t>Zhotovení informačních cedulí</t>
  </si>
  <si>
    <t>1024</t>
  </si>
  <si>
    <t>1487346650</t>
  </si>
  <si>
    <t>Zajištění povinné publicity dle Metodického pokynu pro publicitu a komunikaci pro NPO na období 2021–2026</t>
  </si>
  <si>
    <t>Údaje povinné publicity jsou stanoveny v Příloze č. 3 met. pokynu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</si>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</sst>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403112" TargetMode="External" /><Relationship Id="rId2" Type="http://schemas.openxmlformats.org/officeDocument/2006/relationships/hyperlink" Target="https://podminky.urs.cz/item/CS_URS_2022_02/183403151" TargetMode="External" /><Relationship Id="rId3" Type="http://schemas.openxmlformats.org/officeDocument/2006/relationships/hyperlink" Target="https://podminky.urs.cz/item/CS_URS_2022_02/183551613" TargetMode="External" /><Relationship Id="rId4" Type="http://schemas.openxmlformats.org/officeDocument/2006/relationships/hyperlink" Target="https://podminky.urs.cz/item/CS_URS_2022_02/183101114" TargetMode="External" /><Relationship Id="rId5" Type="http://schemas.openxmlformats.org/officeDocument/2006/relationships/hyperlink" Target="https://podminky.urs.cz/item/CS_URS_2022_02/184102113" TargetMode="External" /><Relationship Id="rId6" Type="http://schemas.openxmlformats.org/officeDocument/2006/relationships/hyperlink" Target="https://podminky.urs.cz/item/CS_URS_2022_02/184215133" TargetMode="External" /><Relationship Id="rId7" Type="http://schemas.openxmlformats.org/officeDocument/2006/relationships/hyperlink" Target="https://podminky.urs.cz/item/CS_URS_2022_02/184813121" TargetMode="External" /><Relationship Id="rId8" Type="http://schemas.openxmlformats.org/officeDocument/2006/relationships/hyperlink" Target="https://podminky.urs.cz/item/CS_URS_2022_02/183111114" TargetMode="External" /><Relationship Id="rId9" Type="http://schemas.openxmlformats.org/officeDocument/2006/relationships/hyperlink" Target="https://podminky.urs.cz/item/CS_URS_2022_02/184102111" TargetMode="External" /><Relationship Id="rId10" Type="http://schemas.openxmlformats.org/officeDocument/2006/relationships/hyperlink" Target="https://podminky.urs.cz/item/CS_URS_2022_02/184813134" TargetMode="External" /><Relationship Id="rId11" Type="http://schemas.openxmlformats.org/officeDocument/2006/relationships/hyperlink" Target="https://podminky.urs.cz/item/CS_URS_2022_02/184816111" TargetMode="External" /><Relationship Id="rId12" Type="http://schemas.openxmlformats.org/officeDocument/2006/relationships/hyperlink" Target="https://podminky.urs.cz/item/CS_URS_2022_02/184851111" TargetMode="External" /><Relationship Id="rId13" Type="http://schemas.openxmlformats.org/officeDocument/2006/relationships/hyperlink" Target="https://podminky.urs.cz/item/CS_URS_2022_02/185804311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185851129" TargetMode="External" /><Relationship Id="rId16" Type="http://schemas.openxmlformats.org/officeDocument/2006/relationships/hyperlink" Target="https://podminky.urs.cz/item/CS_URS_2022_02/181451121" TargetMode="External" /><Relationship Id="rId17" Type="http://schemas.openxmlformats.org/officeDocument/2006/relationships/hyperlink" Target="https://podminky.urs.cz/item/CS_URS_2022_02/184808121" TargetMode="External" /><Relationship Id="rId18" Type="http://schemas.openxmlformats.org/officeDocument/2006/relationships/hyperlink" Target="https://podminky.urs.cz/item/CS_URS_2022_02/998231311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5804311" TargetMode="External" /><Relationship Id="rId4" Type="http://schemas.openxmlformats.org/officeDocument/2006/relationships/hyperlink" Target="https://podminky.urs.cz/item/CS_URS_2022_02/185851121" TargetMode="External" /><Relationship Id="rId5" Type="http://schemas.openxmlformats.org/officeDocument/2006/relationships/hyperlink" Target="https://podminky.urs.cz/item/CS_URS_2022_02/185851129" TargetMode="External" /><Relationship Id="rId6" Type="http://schemas.openxmlformats.org/officeDocument/2006/relationships/hyperlink" Target="https://podminky.urs.cz/item/CS_URS_2022_02/99823131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5804311" TargetMode="External" /><Relationship Id="rId4" Type="http://schemas.openxmlformats.org/officeDocument/2006/relationships/hyperlink" Target="https://podminky.urs.cz/item/CS_URS_2022_02/185851121" TargetMode="External" /><Relationship Id="rId5" Type="http://schemas.openxmlformats.org/officeDocument/2006/relationships/hyperlink" Target="https://podminky.urs.cz/item/CS_URS_2022_02/185851129" TargetMode="External" /><Relationship Id="rId6" Type="http://schemas.openxmlformats.org/officeDocument/2006/relationships/hyperlink" Target="https://podminky.urs.cz/item/CS_URS_2022_02/9982313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08121" TargetMode="External" /><Relationship Id="rId3" Type="http://schemas.openxmlformats.org/officeDocument/2006/relationships/hyperlink" Target="https://podminky.urs.cz/item/CS_URS_2022_02/184813134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38950143" TargetMode="External" /><Relationship Id="rId2" Type="http://schemas.openxmlformats.org/officeDocument/2006/relationships/hyperlink" Target="https://podminky.urs.cz/item/CS_URS_2022_02/R01" TargetMode="External" /><Relationship Id="rId3" Type="http://schemas.openxmlformats.org/officeDocument/2006/relationships/hyperlink" Target="https://podminky.urs.cz/item/CS_URS_2022_02/R02" TargetMode="External" /><Relationship Id="rId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14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18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18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LBK14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LBK14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20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24.11.2022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29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27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49</v>
      </c>
      <c r="D52" s="88"/>
      <c r="E52" s="88"/>
      <c r="F52" s="88"/>
      <c r="G52" s="88"/>
      <c r="H52" s="89"/>
      <c r="I52" s="90" t="s">
        <v>50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51</v>
      </c>
      <c r="AH52" s="88"/>
      <c r="AI52" s="88"/>
      <c r="AJ52" s="88"/>
      <c r="AK52" s="88"/>
      <c r="AL52" s="88"/>
      <c r="AM52" s="88"/>
      <c r="AN52" s="90" t="s">
        <v>52</v>
      </c>
      <c r="AO52" s="88"/>
      <c r="AP52" s="88"/>
      <c r="AQ52" s="92" t="s">
        <v>53</v>
      </c>
      <c r="AR52" s="45"/>
      <c r="AS52" s="93" t="s">
        <v>54</v>
      </c>
      <c r="AT52" s="94" t="s">
        <v>55</v>
      </c>
      <c r="AU52" s="94" t="s">
        <v>56</v>
      </c>
      <c r="AV52" s="94" t="s">
        <v>57</v>
      </c>
      <c r="AW52" s="94" t="s">
        <v>58</v>
      </c>
      <c r="AX52" s="94" t="s">
        <v>59</v>
      </c>
      <c r="AY52" s="94" t="s">
        <v>60</v>
      </c>
      <c r="AZ52" s="94" t="s">
        <v>61</v>
      </c>
      <c r="BA52" s="94" t="s">
        <v>62</v>
      </c>
      <c r="BB52" s="94" t="s">
        <v>63</v>
      </c>
      <c r="BC52" s="94" t="s">
        <v>64</v>
      </c>
      <c r="BD52" s="95" t="s">
        <v>65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18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67</v>
      </c>
      <c r="BT54" s="110" t="s">
        <v>68</v>
      </c>
      <c r="BU54" s="111" t="s">
        <v>69</v>
      </c>
      <c r="BV54" s="110" t="s">
        <v>70</v>
      </c>
      <c r="BW54" s="110" t="s">
        <v>5</v>
      </c>
      <c r="BX54" s="110" t="s">
        <v>71</v>
      </c>
      <c r="CL54" s="110" t="s">
        <v>18</v>
      </c>
    </row>
    <row r="55" s="7" customFormat="1" ht="16.5" customHeight="1">
      <c r="A55" s="112" t="s">
        <v>72</v>
      </c>
      <c r="B55" s="113"/>
      <c r="C55" s="114"/>
      <c r="D55" s="115" t="s">
        <v>73</v>
      </c>
      <c r="E55" s="115"/>
      <c r="F55" s="115"/>
      <c r="G55" s="115"/>
      <c r="H55" s="115"/>
      <c r="I55" s="116"/>
      <c r="J55" s="115" t="s">
        <v>74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Vegetační úpravy'!J30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75</v>
      </c>
      <c r="AR55" s="119"/>
      <c r="AS55" s="120">
        <v>0</v>
      </c>
      <c r="AT55" s="121">
        <f>ROUND(SUM(AV55:AW55),2)</f>
        <v>0</v>
      </c>
      <c r="AU55" s="122">
        <f>'SO 01 - Vegetační úpravy'!P81</f>
        <v>0</v>
      </c>
      <c r="AV55" s="121">
        <f>'SO 01 - Vegetační úpravy'!J33</f>
        <v>0</v>
      </c>
      <c r="AW55" s="121">
        <f>'SO 01 - Vegetační úpravy'!J34</f>
        <v>0</v>
      </c>
      <c r="AX55" s="121">
        <f>'SO 01 - Vegetační úpravy'!J35</f>
        <v>0</v>
      </c>
      <c r="AY55" s="121">
        <f>'SO 01 - Vegetační úpravy'!J36</f>
        <v>0</v>
      </c>
      <c r="AZ55" s="121">
        <f>'SO 01 - Vegetační úpravy'!F33</f>
        <v>0</v>
      </c>
      <c r="BA55" s="121">
        <f>'SO 01 - Vegetační úpravy'!F34</f>
        <v>0</v>
      </c>
      <c r="BB55" s="121">
        <f>'SO 01 - Vegetační úpravy'!F35</f>
        <v>0</v>
      </c>
      <c r="BC55" s="121">
        <f>'SO 01 - Vegetační úpravy'!F36</f>
        <v>0</v>
      </c>
      <c r="BD55" s="123">
        <f>'SO 01 - Vegetační úpravy'!F37</f>
        <v>0</v>
      </c>
      <c r="BE55" s="7"/>
      <c r="BT55" s="124" t="s">
        <v>76</v>
      </c>
      <c r="BV55" s="124" t="s">
        <v>70</v>
      </c>
      <c r="BW55" s="124" t="s">
        <v>77</v>
      </c>
      <c r="BX55" s="124" t="s">
        <v>5</v>
      </c>
      <c r="CL55" s="124" t="s">
        <v>18</v>
      </c>
      <c r="CM55" s="124" t="s">
        <v>78</v>
      </c>
    </row>
    <row r="56" s="7" customFormat="1" ht="24.75" customHeight="1">
      <c r="A56" s="112" t="s">
        <v>72</v>
      </c>
      <c r="B56" s="113"/>
      <c r="C56" s="114"/>
      <c r="D56" s="115" t="s">
        <v>79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01.1 - Následná péče,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75</v>
      </c>
      <c r="AR56" s="119"/>
      <c r="AS56" s="120">
        <v>0</v>
      </c>
      <c r="AT56" s="121">
        <f>ROUND(SUM(AV56:AW56),2)</f>
        <v>0</v>
      </c>
      <c r="AU56" s="122">
        <f>'SO 01.1 - Následná péče, ...'!P81</f>
        <v>0</v>
      </c>
      <c r="AV56" s="121">
        <f>'SO 01.1 - Následná péče, ...'!J33</f>
        <v>0</v>
      </c>
      <c r="AW56" s="121">
        <f>'SO 01.1 - Následná péče, ...'!J34</f>
        <v>0</v>
      </c>
      <c r="AX56" s="121">
        <f>'SO 01.1 - Následná péče, ...'!J35</f>
        <v>0</v>
      </c>
      <c r="AY56" s="121">
        <f>'SO 01.1 - Následná péče, ...'!J36</f>
        <v>0</v>
      </c>
      <c r="AZ56" s="121">
        <f>'SO 01.1 - Následná péče, ...'!F33</f>
        <v>0</v>
      </c>
      <c r="BA56" s="121">
        <f>'SO 01.1 - Následná péče, ...'!F34</f>
        <v>0</v>
      </c>
      <c r="BB56" s="121">
        <f>'SO 01.1 - Následná péče, ...'!F35</f>
        <v>0</v>
      </c>
      <c r="BC56" s="121">
        <f>'SO 01.1 - Následná péče, ...'!F36</f>
        <v>0</v>
      </c>
      <c r="BD56" s="123">
        <f>'SO 01.1 - Následná péče, ...'!F37</f>
        <v>0</v>
      </c>
      <c r="BE56" s="7"/>
      <c r="BT56" s="124" t="s">
        <v>76</v>
      </c>
      <c r="BV56" s="124" t="s">
        <v>70</v>
      </c>
      <c r="BW56" s="124" t="s">
        <v>81</v>
      </c>
      <c r="BX56" s="124" t="s">
        <v>5</v>
      </c>
      <c r="CL56" s="124" t="s">
        <v>18</v>
      </c>
      <c r="CM56" s="124" t="s">
        <v>78</v>
      </c>
    </row>
    <row r="57" s="7" customFormat="1" ht="24.75" customHeight="1">
      <c r="A57" s="112" t="s">
        <v>72</v>
      </c>
      <c r="B57" s="113"/>
      <c r="C57" s="114"/>
      <c r="D57" s="115" t="s">
        <v>82</v>
      </c>
      <c r="E57" s="115"/>
      <c r="F57" s="115"/>
      <c r="G57" s="115"/>
      <c r="H57" s="115"/>
      <c r="I57" s="116"/>
      <c r="J57" s="115" t="s">
        <v>83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01.2 - Následná péče,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75</v>
      </c>
      <c r="AR57" s="119"/>
      <c r="AS57" s="120">
        <v>0</v>
      </c>
      <c r="AT57" s="121">
        <f>ROUND(SUM(AV57:AW57),2)</f>
        <v>0</v>
      </c>
      <c r="AU57" s="122">
        <f>'SO 01.2 - Následná péče, ...'!P81</f>
        <v>0</v>
      </c>
      <c r="AV57" s="121">
        <f>'SO 01.2 - Následná péče, ...'!J33</f>
        <v>0</v>
      </c>
      <c r="AW57" s="121">
        <f>'SO 01.2 - Následná péče, ...'!J34</f>
        <v>0</v>
      </c>
      <c r="AX57" s="121">
        <f>'SO 01.2 - Následná péče, ...'!J35</f>
        <v>0</v>
      </c>
      <c r="AY57" s="121">
        <f>'SO 01.2 - Následná péče, ...'!J36</f>
        <v>0</v>
      </c>
      <c r="AZ57" s="121">
        <f>'SO 01.2 - Následná péče, ...'!F33</f>
        <v>0</v>
      </c>
      <c r="BA57" s="121">
        <f>'SO 01.2 - Následná péče, ...'!F34</f>
        <v>0</v>
      </c>
      <c r="BB57" s="121">
        <f>'SO 01.2 - Následná péče, ...'!F35</f>
        <v>0</v>
      </c>
      <c r="BC57" s="121">
        <f>'SO 01.2 - Následná péče, ...'!F36</f>
        <v>0</v>
      </c>
      <c r="BD57" s="123">
        <f>'SO 01.2 - Následná péče, ...'!F37</f>
        <v>0</v>
      </c>
      <c r="BE57" s="7"/>
      <c r="BT57" s="124" t="s">
        <v>76</v>
      </c>
      <c r="BV57" s="124" t="s">
        <v>70</v>
      </c>
      <c r="BW57" s="124" t="s">
        <v>84</v>
      </c>
      <c r="BX57" s="124" t="s">
        <v>5</v>
      </c>
      <c r="CL57" s="124" t="s">
        <v>18</v>
      </c>
      <c r="CM57" s="124" t="s">
        <v>78</v>
      </c>
    </row>
    <row r="58" s="7" customFormat="1" ht="24.75" customHeight="1">
      <c r="A58" s="112" t="s">
        <v>72</v>
      </c>
      <c r="B58" s="113"/>
      <c r="C58" s="114"/>
      <c r="D58" s="115" t="s">
        <v>85</v>
      </c>
      <c r="E58" s="115"/>
      <c r="F58" s="115"/>
      <c r="G58" s="115"/>
      <c r="H58" s="115"/>
      <c r="I58" s="116"/>
      <c r="J58" s="115" t="s">
        <v>86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01.3 - Následná péče,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75</v>
      </c>
      <c r="AR58" s="119"/>
      <c r="AS58" s="120">
        <v>0</v>
      </c>
      <c r="AT58" s="121">
        <f>ROUND(SUM(AV58:AW58),2)</f>
        <v>0</v>
      </c>
      <c r="AU58" s="122">
        <f>'SO 01.3 - Následná péče, ...'!P81</f>
        <v>0</v>
      </c>
      <c r="AV58" s="121">
        <f>'SO 01.3 - Následná péče, ...'!J33</f>
        <v>0</v>
      </c>
      <c r="AW58" s="121">
        <f>'SO 01.3 - Následná péče, ...'!J34</f>
        <v>0</v>
      </c>
      <c r="AX58" s="121">
        <f>'SO 01.3 - Následná péče, ...'!J35</f>
        <v>0</v>
      </c>
      <c r="AY58" s="121">
        <f>'SO 01.3 - Následná péče, ...'!J36</f>
        <v>0</v>
      </c>
      <c r="AZ58" s="121">
        <f>'SO 01.3 - Následná péče, ...'!F33</f>
        <v>0</v>
      </c>
      <c r="BA58" s="121">
        <f>'SO 01.3 - Následná péče, ...'!F34</f>
        <v>0</v>
      </c>
      <c r="BB58" s="121">
        <f>'SO 01.3 - Následná péče, ...'!F35</f>
        <v>0</v>
      </c>
      <c r="BC58" s="121">
        <f>'SO 01.3 - Následná péče, ...'!F36</f>
        <v>0</v>
      </c>
      <c r="BD58" s="123">
        <f>'SO 01.3 - Následná péče, ...'!F37</f>
        <v>0</v>
      </c>
      <c r="BE58" s="7"/>
      <c r="BT58" s="124" t="s">
        <v>76</v>
      </c>
      <c r="BV58" s="124" t="s">
        <v>70</v>
      </c>
      <c r="BW58" s="124" t="s">
        <v>87</v>
      </c>
      <c r="BX58" s="124" t="s">
        <v>5</v>
      </c>
      <c r="CL58" s="124" t="s">
        <v>18</v>
      </c>
      <c r="CM58" s="124" t="s">
        <v>78</v>
      </c>
    </row>
    <row r="59" s="7" customFormat="1" ht="16.5" customHeight="1">
      <c r="A59" s="112" t="s">
        <v>72</v>
      </c>
      <c r="B59" s="113"/>
      <c r="C59" s="114"/>
      <c r="D59" s="115" t="s">
        <v>88</v>
      </c>
      <c r="E59" s="115"/>
      <c r="F59" s="115"/>
      <c r="G59" s="115"/>
      <c r="H59" s="115"/>
      <c r="I59" s="116"/>
      <c r="J59" s="115" t="s">
        <v>89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'VON - VON - Vedlejší a os...'!J30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75</v>
      </c>
      <c r="AR59" s="119"/>
      <c r="AS59" s="125">
        <v>0</v>
      </c>
      <c r="AT59" s="126">
        <f>ROUND(SUM(AV59:AW59),2)</f>
        <v>0</v>
      </c>
      <c r="AU59" s="127">
        <f>'VON - VON - Vedlejší a os...'!P81</f>
        <v>0</v>
      </c>
      <c r="AV59" s="126">
        <f>'VON - VON - Vedlejší a os...'!J33</f>
        <v>0</v>
      </c>
      <c r="AW59" s="126">
        <f>'VON - VON - Vedlejší a os...'!J34</f>
        <v>0</v>
      </c>
      <c r="AX59" s="126">
        <f>'VON - VON - Vedlejší a os...'!J35</f>
        <v>0</v>
      </c>
      <c r="AY59" s="126">
        <f>'VON - VON - Vedlejší a os...'!J36</f>
        <v>0</v>
      </c>
      <c r="AZ59" s="126">
        <f>'VON - VON - Vedlejší a os...'!F33</f>
        <v>0</v>
      </c>
      <c r="BA59" s="126">
        <f>'VON - VON - Vedlejší a os...'!F34</f>
        <v>0</v>
      </c>
      <c r="BB59" s="126">
        <f>'VON - VON - Vedlejší a os...'!F35</f>
        <v>0</v>
      </c>
      <c r="BC59" s="126">
        <f>'VON - VON - Vedlejší a os...'!F36</f>
        <v>0</v>
      </c>
      <c r="BD59" s="128">
        <f>'VON - VON - Vedlejší a os...'!F37</f>
        <v>0</v>
      </c>
      <c r="BE59" s="7"/>
      <c r="BT59" s="124" t="s">
        <v>76</v>
      </c>
      <c r="BV59" s="124" t="s">
        <v>70</v>
      </c>
      <c r="BW59" s="124" t="s">
        <v>90</v>
      </c>
      <c r="BX59" s="124" t="s">
        <v>5</v>
      </c>
      <c r="CL59" s="124" t="s">
        <v>18</v>
      </c>
      <c r="CM59" s="124" t="s">
        <v>78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xM5u7Y8STwu1vNwaEfZq6yhOyhl+X9smQMzjQzAv8b+1oTnHOIkO+/9WGydYjHpLZ2Krdj0sq1IePtXy9zhWDg==" hashValue="J1vMYW3YMN0ycuNoawWQYxAE8yAcdUUpvNB8KzPa3OmbJvJlVJufr0nIOvnwDLKIQxCgLRJyStYP1v/0z7MP1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Vegetační úpravy'!C2" display="/"/>
    <hyperlink ref="A56" location="'SO 01.1 - Následná péče, ...'!C2" display="/"/>
    <hyperlink ref="A57" location="'SO 01.2 - Následná péče, ...'!C2" display="/"/>
    <hyperlink ref="A58" location="'SO 01.3 - Následná péče, ...'!C2" display="/"/>
    <hyperlink ref="A59" location="'VON - VON - Vedlejší a o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ROUND((SUM(BE81:BE232)),  2)</f>
        <v>0</v>
      </c>
      <c r="G33" s="39"/>
      <c r="H33" s="39"/>
      <c r="I33" s="149">
        <v>0.20999999999999999</v>
      </c>
      <c r="J33" s="148">
        <f>ROUND(((SUM(BE81:BE232))*I33),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ROUND((SUM(BF81:BF232)),  2)</f>
        <v>0</v>
      </c>
      <c r="G34" s="39"/>
      <c r="H34" s="39"/>
      <c r="I34" s="149">
        <v>0.14999999999999999</v>
      </c>
      <c r="J34" s="148">
        <f>ROUND(((SUM(BF81:BF232))*I34),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ROUND((SUM(BG81:BG232)),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ROUND((SUM(BH81:BH232)),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ROUND((SUM(BI81:BI232)),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Vegetační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100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LBK14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01 - Vegetační úpravy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101</v>
      </c>
      <c r="D80" s="181" t="s">
        <v>53</v>
      </c>
      <c r="E80" s="181" t="s">
        <v>49</v>
      </c>
      <c r="F80" s="181" t="s">
        <v>50</v>
      </c>
      <c r="G80" s="181" t="s">
        <v>102</v>
      </c>
      <c r="H80" s="181" t="s">
        <v>103</v>
      </c>
      <c r="I80" s="181" t="s">
        <v>104</v>
      </c>
      <c r="J80" s="181" t="s">
        <v>96</v>
      </c>
      <c r="K80" s="182" t="s">
        <v>105</v>
      </c>
      <c r="L80" s="183"/>
      <c r="M80" s="93" t="s">
        <v>18</v>
      </c>
      <c r="N80" s="94" t="s">
        <v>38</v>
      </c>
      <c r="O80" s="94" t="s">
        <v>106</v>
      </c>
      <c r="P80" s="94" t="s">
        <v>107</v>
      </c>
      <c r="Q80" s="94" t="s">
        <v>108</v>
      </c>
      <c r="R80" s="94" t="s">
        <v>109</v>
      </c>
      <c r="S80" s="94" t="s">
        <v>110</v>
      </c>
      <c r="T80" s="95" t="s">
        <v>111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112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73.960512000000008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113</v>
      </c>
      <c r="F82" s="192" t="s">
        <v>114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73.960512000000008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115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116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SUM(P84:P232)</f>
        <v>0</v>
      </c>
      <c r="Q83" s="197"/>
      <c r="R83" s="198">
        <f>SUM(R84:R232)</f>
        <v>73.960512000000008</v>
      </c>
      <c r="S83" s="197"/>
      <c r="T83" s="199">
        <f>SUM(T84:T232)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115</v>
      </c>
      <c r="BK83" s="202">
        <f>SUM(BK84:BK232)</f>
        <v>0</v>
      </c>
    </row>
    <row r="84" s="2" customFormat="1" ht="16.5" customHeight="1">
      <c r="A84" s="39"/>
      <c r="B84" s="40"/>
      <c r="C84" s="205" t="s">
        <v>76</v>
      </c>
      <c r="D84" s="205" t="s">
        <v>117</v>
      </c>
      <c r="E84" s="206" t="s">
        <v>118</v>
      </c>
      <c r="F84" s="207" t="s">
        <v>119</v>
      </c>
      <c r="G84" s="208" t="s">
        <v>120</v>
      </c>
      <c r="H84" s="209">
        <v>16737</v>
      </c>
      <c r="I84" s="210"/>
      <c r="J84" s="211">
        <f>ROUND(I84*H84,2)</f>
        <v>0</v>
      </c>
      <c r="K84" s="207" t="s">
        <v>121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122</v>
      </c>
      <c r="AT84" s="216" t="s">
        <v>117</v>
      </c>
      <c r="AU84" s="216" t="s">
        <v>78</v>
      </c>
      <c r="AY84" s="18" t="s">
        <v>115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122</v>
      </c>
      <c r="BM84" s="216" t="s">
        <v>123</v>
      </c>
    </row>
    <row r="85" s="2" customFormat="1">
      <c r="A85" s="39"/>
      <c r="B85" s="40"/>
      <c r="C85" s="41"/>
      <c r="D85" s="218" t="s">
        <v>124</v>
      </c>
      <c r="E85" s="41"/>
      <c r="F85" s="219" t="s">
        <v>125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124</v>
      </c>
      <c r="AU85" s="18" t="s">
        <v>78</v>
      </c>
    </row>
    <row r="86" s="13" customFormat="1">
      <c r="A86" s="13"/>
      <c r="B86" s="223"/>
      <c r="C86" s="224"/>
      <c r="D86" s="225" t="s">
        <v>126</v>
      </c>
      <c r="E86" s="226" t="s">
        <v>18</v>
      </c>
      <c r="F86" s="227" t="s">
        <v>127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126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115</v>
      </c>
    </row>
    <row r="87" s="14" customFormat="1">
      <c r="A87" s="14"/>
      <c r="B87" s="234"/>
      <c r="C87" s="235"/>
      <c r="D87" s="225" t="s">
        <v>126</v>
      </c>
      <c r="E87" s="236" t="s">
        <v>18</v>
      </c>
      <c r="F87" s="237" t="s">
        <v>128</v>
      </c>
      <c r="G87" s="235"/>
      <c r="H87" s="238">
        <v>16737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126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115</v>
      </c>
    </row>
    <row r="88" s="15" customFormat="1">
      <c r="A88" s="15"/>
      <c r="B88" s="245"/>
      <c r="C88" s="246"/>
      <c r="D88" s="225" t="s">
        <v>126</v>
      </c>
      <c r="E88" s="247" t="s">
        <v>18</v>
      </c>
      <c r="F88" s="248" t="s">
        <v>129</v>
      </c>
      <c r="G88" s="246"/>
      <c r="H88" s="249">
        <v>16737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126</v>
      </c>
      <c r="AU88" s="255" t="s">
        <v>78</v>
      </c>
      <c r="AV88" s="15" t="s">
        <v>122</v>
      </c>
      <c r="AW88" s="15" t="s">
        <v>30</v>
      </c>
      <c r="AX88" s="15" t="s">
        <v>76</v>
      </c>
      <c r="AY88" s="255" t="s">
        <v>115</v>
      </c>
    </row>
    <row r="89" s="2" customFormat="1" ht="16.5" customHeight="1">
      <c r="A89" s="39"/>
      <c r="B89" s="40"/>
      <c r="C89" s="205" t="s">
        <v>78</v>
      </c>
      <c r="D89" s="205" t="s">
        <v>117</v>
      </c>
      <c r="E89" s="206" t="s">
        <v>130</v>
      </c>
      <c r="F89" s="207" t="s">
        <v>131</v>
      </c>
      <c r="G89" s="208" t="s">
        <v>120</v>
      </c>
      <c r="H89" s="209">
        <v>16737</v>
      </c>
      <c r="I89" s="210"/>
      <c r="J89" s="211">
        <f>ROUND(I89*H89,2)</f>
        <v>0</v>
      </c>
      <c r="K89" s="207" t="s">
        <v>121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122</v>
      </c>
      <c r="AT89" s="216" t="s">
        <v>117</v>
      </c>
      <c r="AU89" s="216" t="s">
        <v>78</v>
      </c>
      <c r="AY89" s="18" t="s">
        <v>115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122</v>
      </c>
      <c r="BM89" s="216" t="s">
        <v>132</v>
      </c>
    </row>
    <row r="90" s="2" customFormat="1">
      <c r="A90" s="39"/>
      <c r="B90" s="40"/>
      <c r="C90" s="41"/>
      <c r="D90" s="218" t="s">
        <v>124</v>
      </c>
      <c r="E90" s="41"/>
      <c r="F90" s="219" t="s">
        <v>133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124</v>
      </c>
      <c r="AU90" s="18" t="s">
        <v>78</v>
      </c>
    </row>
    <row r="91" s="13" customFormat="1">
      <c r="A91" s="13"/>
      <c r="B91" s="223"/>
      <c r="C91" s="224"/>
      <c r="D91" s="225" t="s">
        <v>126</v>
      </c>
      <c r="E91" s="226" t="s">
        <v>18</v>
      </c>
      <c r="F91" s="227" t="s">
        <v>127</v>
      </c>
      <c r="G91" s="224"/>
      <c r="H91" s="226" t="s">
        <v>18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126</v>
      </c>
      <c r="AU91" s="233" t="s">
        <v>78</v>
      </c>
      <c r="AV91" s="13" t="s">
        <v>76</v>
      </c>
      <c r="AW91" s="13" t="s">
        <v>30</v>
      </c>
      <c r="AX91" s="13" t="s">
        <v>68</v>
      </c>
      <c r="AY91" s="233" t="s">
        <v>115</v>
      </c>
    </row>
    <row r="92" s="14" customFormat="1">
      <c r="A92" s="14"/>
      <c r="B92" s="234"/>
      <c r="C92" s="235"/>
      <c r="D92" s="225" t="s">
        <v>126</v>
      </c>
      <c r="E92" s="236" t="s">
        <v>18</v>
      </c>
      <c r="F92" s="237" t="s">
        <v>128</v>
      </c>
      <c r="G92" s="235"/>
      <c r="H92" s="238">
        <v>16737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126</v>
      </c>
      <c r="AU92" s="244" t="s">
        <v>78</v>
      </c>
      <c r="AV92" s="14" t="s">
        <v>78</v>
      </c>
      <c r="AW92" s="14" t="s">
        <v>30</v>
      </c>
      <c r="AX92" s="14" t="s">
        <v>68</v>
      </c>
      <c r="AY92" s="244" t="s">
        <v>115</v>
      </c>
    </row>
    <row r="93" s="15" customFormat="1">
      <c r="A93" s="15"/>
      <c r="B93" s="245"/>
      <c r="C93" s="246"/>
      <c r="D93" s="225" t="s">
        <v>126</v>
      </c>
      <c r="E93" s="247" t="s">
        <v>18</v>
      </c>
      <c r="F93" s="248" t="s">
        <v>129</v>
      </c>
      <c r="G93" s="246"/>
      <c r="H93" s="249">
        <v>16737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126</v>
      </c>
      <c r="AU93" s="255" t="s">
        <v>78</v>
      </c>
      <c r="AV93" s="15" t="s">
        <v>122</v>
      </c>
      <c r="AW93" s="15" t="s">
        <v>30</v>
      </c>
      <c r="AX93" s="15" t="s">
        <v>76</v>
      </c>
      <c r="AY93" s="255" t="s">
        <v>115</v>
      </c>
    </row>
    <row r="94" s="2" customFormat="1" ht="21.75" customHeight="1">
      <c r="A94" s="39"/>
      <c r="B94" s="40"/>
      <c r="C94" s="205" t="s">
        <v>134</v>
      </c>
      <c r="D94" s="205" t="s">
        <v>117</v>
      </c>
      <c r="E94" s="206" t="s">
        <v>135</v>
      </c>
      <c r="F94" s="207" t="s">
        <v>136</v>
      </c>
      <c r="G94" s="208" t="s">
        <v>137</v>
      </c>
      <c r="H94" s="209">
        <v>1.3540000000000001</v>
      </c>
      <c r="I94" s="210"/>
      <c r="J94" s="211">
        <f>ROUND(I94*H94,2)</f>
        <v>0</v>
      </c>
      <c r="K94" s="207" t="s">
        <v>121</v>
      </c>
      <c r="L94" s="45"/>
      <c r="M94" s="212" t="s">
        <v>18</v>
      </c>
      <c r="N94" s="213" t="s">
        <v>39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122</v>
      </c>
      <c r="AT94" s="216" t="s">
        <v>117</v>
      </c>
      <c r="AU94" s="216" t="s">
        <v>78</v>
      </c>
      <c r="AY94" s="18" t="s">
        <v>115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76</v>
      </c>
      <c r="BK94" s="217">
        <f>ROUND(I94*H94,2)</f>
        <v>0</v>
      </c>
      <c r="BL94" s="18" t="s">
        <v>122</v>
      </c>
      <c r="BM94" s="216" t="s">
        <v>138</v>
      </c>
    </row>
    <row r="95" s="2" customFormat="1">
      <c r="A95" s="39"/>
      <c r="B95" s="40"/>
      <c r="C95" s="41"/>
      <c r="D95" s="218" t="s">
        <v>124</v>
      </c>
      <c r="E95" s="41"/>
      <c r="F95" s="219" t="s">
        <v>139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124</v>
      </c>
      <c r="AU95" s="18" t="s">
        <v>78</v>
      </c>
    </row>
    <row r="96" s="13" customFormat="1">
      <c r="A96" s="13"/>
      <c r="B96" s="223"/>
      <c r="C96" s="224"/>
      <c r="D96" s="225" t="s">
        <v>126</v>
      </c>
      <c r="E96" s="226" t="s">
        <v>18</v>
      </c>
      <c r="F96" s="227" t="s">
        <v>140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126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115</v>
      </c>
    </row>
    <row r="97" s="14" customFormat="1">
      <c r="A97" s="14"/>
      <c r="B97" s="234"/>
      <c r="C97" s="235"/>
      <c r="D97" s="225" t="s">
        <v>126</v>
      </c>
      <c r="E97" s="236" t="s">
        <v>18</v>
      </c>
      <c r="F97" s="237" t="s">
        <v>141</v>
      </c>
      <c r="G97" s="235"/>
      <c r="H97" s="238">
        <v>1.3540000000000001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126</v>
      </c>
      <c r="AU97" s="244" t="s">
        <v>78</v>
      </c>
      <c r="AV97" s="14" t="s">
        <v>78</v>
      </c>
      <c r="AW97" s="14" t="s">
        <v>30</v>
      </c>
      <c r="AX97" s="14" t="s">
        <v>68</v>
      </c>
      <c r="AY97" s="244" t="s">
        <v>115</v>
      </c>
    </row>
    <row r="98" s="15" customFormat="1">
      <c r="A98" s="15"/>
      <c r="B98" s="245"/>
      <c r="C98" s="246"/>
      <c r="D98" s="225" t="s">
        <v>126</v>
      </c>
      <c r="E98" s="247" t="s">
        <v>18</v>
      </c>
      <c r="F98" s="248" t="s">
        <v>129</v>
      </c>
      <c r="G98" s="246"/>
      <c r="H98" s="249">
        <v>1.3540000000000001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5" t="s">
        <v>126</v>
      </c>
      <c r="AU98" s="255" t="s">
        <v>78</v>
      </c>
      <c r="AV98" s="15" t="s">
        <v>122</v>
      </c>
      <c r="AW98" s="15" t="s">
        <v>30</v>
      </c>
      <c r="AX98" s="15" t="s">
        <v>76</v>
      </c>
      <c r="AY98" s="255" t="s">
        <v>115</v>
      </c>
    </row>
    <row r="99" s="2" customFormat="1" ht="24.15" customHeight="1">
      <c r="A99" s="39"/>
      <c r="B99" s="40"/>
      <c r="C99" s="205" t="s">
        <v>122</v>
      </c>
      <c r="D99" s="205" t="s">
        <v>117</v>
      </c>
      <c r="E99" s="206" t="s">
        <v>142</v>
      </c>
      <c r="F99" s="207" t="s">
        <v>143</v>
      </c>
      <c r="G99" s="208" t="s">
        <v>144</v>
      </c>
      <c r="H99" s="209">
        <v>2601</v>
      </c>
      <c r="I99" s="210"/>
      <c r="J99" s="211">
        <f>ROUND(I99*H99,2)</f>
        <v>0</v>
      </c>
      <c r="K99" s="207" t="s">
        <v>18</v>
      </c>
      <c r="L99" s="45"/>
      <c r="M99" s="212" t="s">
        <v>18</v>
      </c>
      <c r="N99" s="213" t="s">
        <v>39</v>
      </c>
      <c r="O99" s="85"/>
      <c r="P99" s="214">
        <f>O99*H99</f>
        <v>0</v>
      </c>
      <c r="Q99" s="214">
        <v>0.00123</v>
      </c>
      <c r="R99" s="214">
        <f>Q99*H99</f>
        <v>3.19923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122</v>
      </c>
      <c r="AT99" s="216" t="s">
        <v>117</v>
      </c>
      <c r="AU99" s="216" t="s">
        <v>78</v>
      </c>
      <c r="AY99" s="18" t="s">
        <v>115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76</v>
      </c>
      <c r="BK99" s="217">
        <f>ROUND(I99*H99,2)</f>
        <v>0</v>
      </c>
      <c r="BL99" s="18" t="s">
        <v>122</v>
      </c>
      <c r="BM99" s="216" t="s">
        <v>145</v>
      </c>
    </row>
    <row r="100" s="13" customFormat="1">
      <c r="A100" s="13"/>
      <c r="B100" s="223"/>
      <c r="C100" s="224"/>
      <c r="D100" s="225" t="s">
        <v>126</v>
      </c>
      <c r="E100" s="226" t="s">
        <v>18</v>
      </c>
      <c r="F100" s="227" t="s">
        <v>146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126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115</v>
      </c>
    </row>
    <row r="101" s="13" customFormat="1">
      <c r="A101" s="13"/>
      <c r="B101" s="223"/>
      <c r="C101" s="224"/>
      <c r="D101" s="225" t="s">
        <v>126</v>
      </c>
      <c r="E101" s="226" t="s">
        <v>18</v>
      </c>
      <c r="F101" s="227" t="s">
        <v>147</v>
      </c>
      <c r="G101" s="224"/>
      <c r="H101" s="226" t="s">
        <v>18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126</v>
      </c>
      <c r="AU101" s="233" t="s">
        <v>78</v>
      </c>
      <c r="AV101" s="13" t="s">
        <v>76</v>
      </c>
      <c r="AW101" s="13" t="s">
        <v>30</v>
      </c>
      <c r="AX101" s="13" t="s">
        <v>68</v>
      </c>
      <c r="AY101" s="233" t="s">
        <v>115</v>
      </c>
    </row>
    <row r="102" s="13" customFormat="1">
      <c r="A102" s="13"/>
      <c r="B102" s="223"/>
      <c r="C102" s="224"/>
      <c r="D102" s="225" t="s">
        <v>126</v>
      </c>
      <c r="E102" s="226" t="s">
        <v>18</v>
      </c>
      <c r="F102" s="227" t="s">
        <v>148</v>
      </c>
      <c r="G102" s="224"/>
      <c r="H102" s="226" t="s">
        <v>18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126</v>
      </c>
      <c r="AU102" s="233" t="s">
        <v>78</v>
      </c>
      <c r="AV102" s="13" t="s">
        <v>76</v>
      </c>
      <c r="AW102" s="13" t="s">
        <v>30</v>
      </c>
      <c r="AX102" s="13" t="s">
        <v>68</v>
      </c>
      <c r="AY102" s="233" t="s">
        <v>115</v>
      </c>
    </row>
    <row r="103" s="13" customFormat="1">
      <c r="A103" s="13"/>
      <c r="B103" s="223"/>
      <c r="C103" s="224"/>
      <c r="D103" s="225" t="s">
        <v>126</v>
      </c>
      <c r="E103" s="226" t="s">
        <v>18</v>
      </c>
      <c r="F103" s="227" t="s">
        <v>149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126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115</v>
      </c>
    </row>
    <row r="104" s="14" customFormat="1">
      <c r="A104" s="14"/>
      <c r="B104" s="234"/>
      <c r="C104" s="235"/>
      <c r="D104" s="225" t="s">
        <v>126</v>
      </c>
      <c r="E104" s="236" t="s">
        <v>18</v>
      </c>
      <c r="F104" s="237" t="s">
        <v>150</v>
      </c>
      <c r="G104" s="235"/>
      <c r="H104" s="238">
        <v>2601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126</v>
      </c>
      <c r="AU104" s="244" t="s">
        <v>78</v>
      </c>
      <c r="AV104" s="14" t="s">
        <v>78</v>
      </c>
      <c r="AW104" s="14" t="s">
        <v>30</v>
      </c>
      <c r="AX104" s="14" t="s">
        <v>76</v>
      </c>
      <c r="AY104" s="244" t="s">
        <v>115</v>
      </c>
    </row>
    <row r="105" s="2" customFormat="1" ht="24.15" customHeight="1">
      <c r="A105" s="39"/>
      <c r="B105" s="40"/>
      <c r="C105" s="205" t="s">
        <v>151</v>
      </c>
      <c r="D105" s="205" t="s">
        <v>117</v>
      </c>
      <c r="E105" s="206" t="s">
        <v>152</v>
      </c>
      <c r="F105" s="207" t="s">
        <v>153</v>
      </c>
      <c r="G105" s="208" t="s">
        <v>154</v>
      </c>
      <c r="H105" s="209">
        <v>16</v>
      </c>
      <c r="I105" s="210"/>
      <c r="J105" s="211">
        <f>ROUND(I105*H105,2)</f>
        <v>0</v>
      </c>
      <c r="K105" s="207" t="s">
        <v>121</v>
      </c>
      <c r="L105" s="45"/>
      <c r="M105" s="212" t="s">
        <v>18</v>
      </c>
      <c r="N105" s="213" t="s">
        <v>39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122</v>
      </c>
      <c r="AT105" s="216" t="s">
        <v>117</v>
      </c>
      <c r="AU105" s="216" t="s">
        <v>78</v>
      </c>
      <c r="AY105" s="18" t="s">
        <v>115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76</v>
      </c>
      <c r="BK105" s="217">
        <f>ROUND(I105*H105,2)</f>
        <v>0</v>
      </c>
      <c r="BL105" s="18" t="s">
        <v>122</v>
      </c>
      <c r="BM105" s="216" t="s">
        <v>155</v>
      </c>
    </row>
    <row r="106" s="2" customFormat="1">
      <c r="A106" s="39"/>
      <c r="B106" s="40"/>
      <c r="C106" s="41"/>
      <c r="D106" s="218" t="s">
        <v>124</v>
      </c>
      <c r="E106" s="41"/>
      <c r="F106" s="219" t="s">
        <v>156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124</v>
      </c>
      <c r="AU106" s="18" t="s">
        <v>78</v>
      </c>
    </row>
    <row r="107" s="13" customFormat="1">
      <c r="A107" s="13"/>
      <c r="B107" s="223"/>
      <c r="C107" s="224"/>
      <c r="D107" s="225" t="s">
        <v>126</v>
      </c>
      <c r="E107" s="226" t="s">
        <v>18</v>
      </c>
      <c r="F107" s="227" t="s">
        <v>157</v>
      </c>
      <c r="G107" s="224"/>
      <c r="H107" s="226" t="s">
        <v>18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126</v>
      </c>
      <c r="AU107" s="233" t="s">
        <v>78</v>
      </c>
      <c r="AV107" s="13" t="s">
        <v>76</v>
      </c>
      <c r="AW107" s="13" t="s">
        <v>30</v>
      </c>
      <c r="AX107" s="13" t="s">
        <v>68</v>
      </c>
      <c r="AY107" s="233" t="s">
        <v>115</v>
      </c>
    </row>
    <row r="108" s="14" customFormat="1">
      <c r="A108" s="14"/>
      <c r="B108" s="234"/>
      <c r="C108" s="235"/>
      <c r="D108" s="225" t="s">
        <v>126</v>
      </c>
      <c r="E108" s="236" t="s">
        <v>18</v>
      </c>
      <c r="F108" s="237" t="s">
        <v>158</v>
      </c>
      <c r="G108" s="235"/>
      <c r="H108" s="238">
        <v>16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126</v>
      </c>
      <c r="AU108" s="244" t="s">
        <v>78</v>
      </c>
      <c r="AV108" s="14" t="s">
        <v>78</v>
      </c>
      <c r="AW108" s="14" t="s">
        <v>30</v>
      </c>
      <c r="AX108" s="14" t="s">
        <v>68</v>
      </c>
      <c r="AY108" s="244" t="s">
        <v>115</v>
      </c>
    </row>
    <row r="109" s="15" customFormat="1">
      <c r="A109" s="15"/>
      <c r="B109" s="245"/>
      <c r="C109" s="246"/>
      <c r="D109" s="225" t="s">
        <v>126</v>
      </c>
      <c r="E109" s="247" t="s">
        <v>18</v>
      </c>
      <c r="F109" s="248" t="s">
        <v>129</v>
      </c>
      <c r="G109" s="246"/>
      <c r="H109" s="249">
        <v>16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126</v>
      </c>
      <c r="AU109" s="255" t="s">
        <v>78</v>
      </c>
      <c r="AV109" s="15" t="s">
        <v>122</v>
      </c>
      <c r="AW109" s="15" t="s">
        <v>30</v>
      </c>
      <c r="AX109" s="15" t="s">
        <v>76</v>
      </c>
      <c r="AY109" s="255" t="s">
        <v>115</v>
      </c>
    </row>
    <row r="110" s="2" customFormat="1" ht="24.15" customHeight="1">
      <c r="A110" s="39"/>
      <c r="B110" s="40"/>
      <c r="C110" s="205" t="s">
        <v>159</v>
      </c>
      <c r="D110" s="205" t="s">
        <v>117</v>
      </c>
      <c r="E110" s="206" t="s">
        <v>160</v>
      </c>
      <c r="F110" s="207" t="s">
        <v>161</v>
      </c>
      <c r="G110" s="208" t="s">
        <v>154</v>
      </c>
      <c r="H110" s="209">
        <v>16</v>
      </c>
      <c r="I110" s="210"/>
      <c r="J110" s="211">
        <f>ROUND(I110*H110,2)</f>
        <v>0</v>
      </c>
      <c r="K110" s="207" t="s">
        <v>121</v>
      </c>
      <c r="L110" s="45"/>
      <c r="M110" s="212" t="s">
        <v>18</v>
      </c>
      <c r="N110" s="213" t="s">
        <v>39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122</v>
      </c>
      <c r="AT110" s="216" t="s">
        <v>117</v>
      </c>
      <c r="AU110" s="216" t="s">
        <v>78</v>
      </c>
      <c r="AY110" s="18" t="s">
        <v>115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76</v>
      </c>
      <c r="BK110" s="217">
        <f>ROUND(I110*H110,2)</f>
        <v>0</v>
      </c>
      <c r="BL110" s="18" t="s">
        <v>122</v>
      </c>
      <c r="BM110" s="216" t="s">
        <v>162</v>
      </c>
    </row>
    <row r="111" s="2" customFormat="1">
      <c r="A111" s="39"/>
      <c r="B111" s="40"/>
      <c r="C111" s="41"/>
      <c r="D111" s="218" t="s">
        <v>124</v>
      </c>
      <c r="E111" s="41"/>
      <c r="F111" s="219" t="s">
        <v>163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124</v>
      </c>
      <c r="AU111" s="18" t="s">
        <v>78</v>
      </c>
    </row>
    <row r="112" s="13" customFormat="1">
      <c r="A112" s="13"/>
      <c r="B112" s="223"/>
      <c r="C112" s="224"/>
      <c r="D112" s="225" t="s">
        <v>126</v>
      </c>
      <c r="E112" s="226" t="s">
        <v>18</v>
      </c>
      <c r="F112" s="227" t="s">
        <v>164</v>
      </c>
      <c r="G112" s="224"/>
      <c r="H112" s="226" t="s">
        <v>18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126</v>
      </c>
      <c r="AU112" s="233" t="s">
        <v>78</v>
      </c>
      <c r="AV112" s="13" t="s">
        <v>76</v>
      </c>
      <c r="AW112" s="13" t="s">
        <v>30</v>
      </c>
      <c r="AX112" s="13" t="s">
        <v>68</v>
      </c>
      <c r="AY112" s="233" t="s">
        <v>115</v>
      </c>
    </row>
    <row r="113" s="14" customFormat="1">
      <c r="A113" s="14"/>
      <c r="B113" s="234"/>
      <c r="C113" s="235"/>
      <c r="D113" s="225" t="s">
        <v>126</v>
      </c>
      <c r="E113" s="236" t="s">
        <v>18</v>
      </c>
      <c r="F113" s="237" t="s">
        <v>158</v>
      </c>
      <c r="G113" s="235"/>
      <c r="H113" s="238">
        <v>16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126</v>
      </c>
      <c r="AU113" s="244" t="s">
        <v>78</v>
      </c>
      <c r="AV113" s="14" t="s">
        <v>78</v>
      </c>
      <c r="AW113" s="14" t="s">
        <v>30</v>
      </c>
      <c r="AX113" s="14" t="s">
        <v>68</v>
      </c>
      <c r="AY113" s="244" t="s">
        <v>115</v>
      </c>
    </row>
    <row r="114" s="15" customFormat="1">
      <c r="A114" s="15"/>
      <c r="B114" s="245"/>
      <c r="C114" s="246"/>
      <c r="D114" s="225" t="s">
        <v>126</v>
      </c>
      <c r="E114" s="247" t="s">
        <v>18</v>
      </c>
      <c r="F114" s="248" t="s">
        <v>129</v>
      </c>
      <c r="G114" s="246"/>
      <c r="H114" s="249">
        <v>16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5" t="s">
        <v>126</v>
      </c>
      <c r="AU114" s="255" t="s">
        <v>78</v>
      </c>
      <c r="AV114" s="15" t="s">
        <v>122</v>
      </c>
      <c r="AW114" s="15" t="s">
        <v>30</v>
      </c>
      <c r="AX114" s="15" t="s">
        <v>76</v>
      </c>
      <c r="AY114" s="255" t="s">
        <v>115</v>
      </c>
    </row>
    <row r="115" s="2" customFormat="1" ht="16.5" customHeight="1">
      <c r="A115" s="39"/>
      <c r="B115" s="40"/>
      <c r="C115" s="256" t="s">
        <v>165</v>
      </c>
      <c r="D115" s="256" t="s">
        <v>166</v>
      </c>
      <c r="E115" s="257" t="s">
        <v>167</v>
      </c>
      <c r="F115" s="258" t="s">
        <v>168</v>
      </c>
      <c r="G115" s="259" t="s">
        <v>154</v>
      </c>
      <c r="H115" s="260">
        <v>16</v>
      </c>
      <c r="I115" s="261"/>
      <c r="J115" s="262">
        <f>ROUND(I115*H115,2)</f>
        <v>0</v>
      </c>
      <c r="K115" s="258" t="s">
        <v>18</v>
      </c>
      <c r="L115" s="263"/>
      <c r="M115" s="264" t="s">
        <v>18</v>
      </c>
      <c r="N115" s="265" t="s">
        <v>39</v>
      </c>
      <c r="O115" s="85"/>
      <c r="P115" s="214">
        <f>O115*H115</f>
        <v>0</v>
      </c>
      <c r="Q115" s="214">
        <v>0.040000000000000001</v>
      </c>
      <c r="R115" s="214">
        <f>Q115*H115</f>
        <v>0.64000000000000001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169</v>
      </c>
      <c r="AT115" s="216" t="s">
        <v>166</v>
      </c>
      <c r="AU115" s="216" t="s">
        <v>78</v>
      </c>
      <c r="AY115" s="18" t="s">
        <v>115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76</v>
      </c>
      <c r="BK115" s="217">
        <f>ROUND(I115*H115,2)</f>
        <v>0</v>
      </c>
      <c r="BL115" s="18" t="s">
        <v>122</v>
      </c>
      <c r="BM115" s="216" t="s">
        <v>170</v>
      </c>
    </row>
    <row r="116" s="13" customFormat="1">
      <c r="A116" s="13"/>
      <c r="B116" s="223"/>
      <c r="C116" s="224"/>
      <c r="D116" s="225" t="s">
        <v>126</v>
      </c>
      <c r="E116" s="226" t="s">
        <v>18</v>
      </c>
      <c r="F116" s="227" t="s">
        <v>171</v>
      </c>
      <c r="G116" s="224"/>
      <c r="H116" s="226" t="s">
        <v>18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126</v>
      </c>
      <c r="AU116" s="233" t="s">
        <v>78</v>
      </c>
      <c r="AV116" s="13" t="s">
        <v>76</v>
      </c>
      <c r="AW116" s="13" t="s">
        <v>30</v>
      </c>
      <c r="AX116" s="13" t="s">
        <v>68</v>
      </c>
      <c r="AY116" s="233" t="s">
        <v>115</v>
      </c>
    </row>
    <row r="117" s="14" customFormat="1">
      <c r="A117" s="14"/>
      <c r="B117" s="234"/>
      <c r="C117" s="235"/>
      <c r="D117" s="225" t="s">
        <v>126</v>
      </c>
      <c r="E117" s="236" t="s">
        <v>18</v>
      </c>
      <c r="F117" s="237" t="s">
        <v>158</v>
      </c>
      <c r="G117" s="235"/>
      <c r="H117" s="238">
        <v>16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126</v>
      </c>
      <c r="AU117" s="244" t="s">
        <v>78</v>
      </c>
      <c r="AV117" s="14" t="s">
        <v>78</v>
      </c>
      <c r="AW117" s="14" t="s">
        <v>30</v>
      </c>
      <c r="AX117" s="14" t="s">
        <v>68</v>
      </c>
      <c r="AY117" s="244" t="s">
        <v>115</v>
      </c>
    </row>
    <row r="118" s="15" customFormat="1">
      <c r="A118" s="15"/>
      <c r="B118" s="245"/>
      <c r="C118" s="246"/>
      <c r="D118" s="225" t="s">
        <v>126</v>
      </c>
      <c r="E118" s="247" t="s">
        <v>18</v>
      </c>
      <c r="F118" s="248" t="s">
        <v>129</v>
      </c>
      <c r="G118" s="246"/>
      <c r="H118" s="249">
        <v>16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5" t="s">
        <v>126</v>
      </c>
      <c r="AU118" s="255" t="s">
        <v>78</v>
      </c>
      <c r="AV118" s="15" t="s">
        <v>122</v>
      </c>
      <c r="AW118" s="15" t="s">
        <v>30</v>
      </c>
      <c r="AX118" s="15" t="s">
        <v>76</v>
      </c>
      <c r="AY118" s="255" t="s">
        <v>115</v>
      </c>
    </row>
    <row r="119" s="2" customFormat="1" ht="16.5" customHeight="1">
      <c r="A119" s="39"/>
      <c r="B119" s="40"/>
      <c r="C119" s="205" t="s">
        <v>169</v>
      </c>
      <c r="D119" s="205" t="s">
        <v>117</v>
      </c>
      <c r="E119" s="206" t="s">
        <v>172</v>
      </c>
      <c r="F119" s="207" t="s">
        <v>173</v>
      </c>
      <c r="G119" s="208" t="s">
        <v>154</v>
      </c>
      <c r="H119" s="209">
        <v>16</v>
      </c>
      <c r="I119" s="210"/>
      <c r="J119" s="211">
        <f>ROUND(I119*H119,2)</f>
        <v>0</v>
      </c>
      <c r="K119" s="207" t="s">
        <v>121</v>
      </c>
      <c r="L119" s="45"/>
      <c r="M119" s="212" t="s">
        <v>18</v>
      </c>
      <c r="N119" s="213" t="s">
        <v>39</v>
      </c>
      <c r="O119" s="85"/>
      <c r="P119" s="214">
        <f>O119*H119</f>
        <v>0</v>
      </c>
      <c r="Q119" s="214">
        <v>6.0000000000000002E-05</v>
      </c>
      <c r="R119" s="214">
        <f>Q119*H119</f>
        <v>0.00096000000000000002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122</v>
      </c>
      <c r="AT119" s="216" t="s">
        <v>117</v>
      </c>
      <c r="AU119" s="216" t="s">
        <v>78</v>
      </c>
      <c r="AY119" s="18" t="s">
        <v>115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76</v>
      </c>
      <c r="BK119" s="217">
        <f>ROUND(I119*H119,2)</f>
        <v>0</v>
      </c>
      <c r="BL119" s="18" t="s">
        <v>122</v>
      </c>
      <c r="BM119" s="216" t="s">
        <v>174</v>
      </c>
    </row>
    <row r="120" s="2" customFormat="1">
      <c r="A120" s="39"/>
      <c r="B120" s="40"/>
      <c r="C120" s="41"/>
      <c r="D120" s="218" t="s">
        <v>124</v>
      </c>
      <c r="E120" s="41"/>
      <c r="F120" s="219" t="s">
        <v>175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124</v>
      </c>
      <c r="AU120" s="18" t="s">
        <v>78</v>
      </c>
    </row>
    <row r="121" s="13" customFormat="1">
      <c r="A121" s="13"/>
      <c r="B121" s="223"/>
      <c r="C121" s="224"/>
      <c r="D121" s="225" t="s">
        <v>126</v>
      </c>
      <c r="E121" s="226" t="s">
        <v>18</v>
      </c>
      <c r="F121" s="227" t="s">
        <v>176</v>
      </c>
      <c r="G121" s="224"/>
      <c r="H121" s="226" t="s">
        <v>18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126</v>
      </c>
      <c r="AU121" s="233" t="s">
        <v>78</v>
      </c>
      <c r="AV121" s="13" t="s">
        <v>76</v>
      </c>
      <c r="AW121" s="13" t="s">
        <v>30</v>
      </c>
      <c r="AX121" s="13" t="s">
        <v>68</v>
      </c>
      <c r="AY121" s="233" t="s">
        <v>115</v>
      </c>
    </row>
    <row r="122" s="14" customFormat="1">
      <c r="A122" s="14"/>
      <c r="B122" s="234"/>
      <c r="C122" s="235"/>
      <c r="D122" s="225" t="s">
        <v>126</v>
      </c>
      <c r="E122" s="236" t="s">
        <v>18</v>
      </c>
      <c r="F122" s="237" t="s">
        <v>158</v>
      </c>
      <c r="G122" s="235"/>
      <c r="H122" s="238">
        <v>16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126</v>
      </c>
      <c r="AU122" s="244" t="s">
        <v>78</v>
      </c>
      <c r="AV122" s="14" t="s">
        <v>78</v>
      </c>
      <c r="AW122" s="14" t="s">
        <v>30</v>
      </c>
      <c r="AX122" s="14" t="s">
        <v>76</v>
      </c>
      <c r="AY122" s="244" t="s">
        <v>115</v>
      </c>
    </row>
    <row r="123" s="2" customFormat="1" ht="16.5" customHeight="1">
      <c r="A123" s="39"/>
      <c r="B123" s="40"/>
      <c r="C123" s="256" t="s">
        <v>177</v>
      </c>
      <c r="D123" s="256" t="s">
        <v>166</v>
      </c>
      <c r="E123" s="257" t="s">
        <v>178</v>
      </c>
      <c r="F123" s="258" t="s">
        <v>179</v>
      </c>
      <c r="G123" s="259" t="s">
        <v>154</v>
      </c>
      <c r="H123" s="260">
        <v>48</v>
      </c>
      <c r="I123" s="261"/>
      <c r="J123" s="262">
        <f>ROUND(I123*H123,2)</f>
        <v>0</v>
      </c>
      <c r="K123" s="258" t="s">
        <v>121</v>
      </c>
      <c r="L123" s="263"/>
      <c r="M123" s="264" t="s">
        <v>18</v>
      </c>
      <c r="N123" s="265" t="s">
        <v>39</v>
      </c>
      <c r="O123" s="85"/>
      <c r="P123" s="214">
        <f>O123*H123</f>
        <v>0</v>
      </c>
      <c r="Q123" s="214">
        <v>0.0070899999999999999</v>
      </c>
      <c r="R123" s="214">
        <f>Q123*H123</f>
        <v>0.34032000000000001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169</v>
      </c>
      <c r="AT123" s="216" t="s">
        <v>166</v>
      </c>
      <c r="AU123" s="216" t="s">
        <v>78</v>
      </c>
      <c r="AY123" s="18" t="s">
        <v>115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76</v>
      </c>
      <c r="BK123" s="217">
        <f>ROUND(I123*H123,2)</f>
        <v>0</v>
      </c>
      <c r="BL123" s="18" t="s">
        <v>122</v>
      </c>
      <c r="BM123" s="216" t="s">
        <v>180</v>
      </c>
    </row>
    <row r="124" s="14" customFormat="1">
      <c r="A124" s="14"/>
      <c r="B124" s="234"/>
      <c r="C124" s="235"/>
      <c r="D124" s="225" t="s">
        <v>126</v>
      </c>
      <c r="E124" s="236" t="s">
        <v>18</v>
      </c>
      <c r="F124" s="237" t="s">
        <v>181</v>
      </c>
      <c r="G124" s="235"/>
      <c r="H124" s="238">
        <v>48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126</v>
      </c>
      <c r="AU124" s="244" t="s">
        <v>78</v>
      </c>
      <c r="AV124" s="14" t="s">
        <v>78</v>
      </c>
      <c r="AW124" s="14" t="s">
        <v>30</v>
      </c>
      <c r="AX124" s="14" t="s">
        <v>68</v>
      </c>
      <c r="AY124" s="244" t="s">
        <v>115</v>
      </c>
    </row>
    <row r="125" s="15" customFormat="1">
      <c r="A125" s="15"/>
      <c r="B125" s="245"/>
      <c r="C125" s="246"/>
      <c r="D125" s="225" t="s">
        <v>126</v>
      </c>
      <c r="E125" s="247" t="s">
        <v>18</v>
      </c>
      <c r="F125" s="248" t="s">
        <v>129</v>
      </c>
      <c r="G125" s="246"/>
      <c r="H125" s="249">
        <v>48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126</v>
      </c>
      <c r="AU125" s="255" t="s">
        <v>78</v>
      </c>
      <c r="AV125" s="15" t="s">
        <v>122</v>
      </c>
      <c r="AW125" s="15" t="s">
        <v>30</v>
      </c>
      <c r="AX125" s="15" t="s">
        <v>76</v>
      </c>
      <c r="AY125" s="255" t="s">
        <v>115</v>
      </c>
    </row>
    <row r="126" s="2" customFormat="1" ht="21.75" customHeight="1">
      <c r="A126" s="39"/>
      <c r="B126" s="40"/>
      <c r="C126" s="205" t="s">
        <v>182</v>
      </c>
      <c r="D126" s="205" t="s">
        <v>117</v>
      </c>
      <c r="E126" s="206" t="s">
        <v>183</v>
      </c>
      <c r="F126" s="207" t="s">
        <v>184</v>
      </c>
      <c r="G126" s="208" t="s">
        <v>154</v>
      </c>
      <c r="H126" s="209">
        <v>16</v>
      </c>
      <c r="I126" s="210"/>
      <c r="J126" s="211">
        <f>ROUND(I126*H126,2)</f>
        <v>0</v>
      </c>
      <c r="K126" s="207" t="s">
        <v>121</v>
      </c>
      <c r="L126" s="45"/>
      <c r="M126" s="212" t="s">
        <v>18</v>
      </c>
      <c r="N126" s="213" t="s">
        <v>39</v>
      </c>
      <c r="O126" s="85"/>
      <c r="P126" s="214">
        <f>O126*H126</f>
        <v>0</v>
      </c>
      <c r="Q126" s="214">
        <v>0.0020799999999999998</v>
      </c>
      <c r="R126" s="214">
        <f>Q126*H126</f>
        <v>0.033279999999999997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122</v>
      </c>
      <c r="AT126" s="216" t="s">
        <v>117</v>
      </c>
      <c r="AU126" s="216" t="s">
        <v>78</v>
      </c>
      <c r="AY126" s="18" t="s">
        <v>115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76</v>
      </c>
      <c r="BK126" s="217">
        <f>ROUND(I126*H126,2)</f>
        <v>0</v>
      </c>
      <c r="BL126" s="18" t="s">
        <v>122</v>
      </c>
      <c r="BM126" s="216" t="s">
        <v>185</v>
      </c>
    </row>
    <row r="127" s="2" customFormat="1">
      <c r="A127" s="39"/>
      <c r="B127" s="40"/>
      <c r="C127" s="41"/>
      <c r="D127" s="218" t="s">
        <v>124</v>
      </c>
      <c r="E127" s="41"/>
      <c r="F127" s="219" t="s">
        <v>186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124</v>
      </c>
      <c r="AU127" s="18" t="s">
        <v>78</v>
      </c>
    </row>
    <row r="128" s="13" customFormat="1">
      <c r="A128" s="13"/>
      <c r="B128" s="223"/>
      <c r="C128" s="224"/>
      <c r="D128" s="225" t="s">
        <v>126</v>
      </c>
      <c r="E128" s="226" t="s">
        <v>18</v>
      </c>
      <c r="F128" s="227" t="s">
        <v>187</v>
      </c>
      <c r="G128" s="224"/>
      <c r="H128" s="226" t="s">
        <v>18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126</v>
      </c>
      <c r="AU128" s="233" t="s">
        <v>78</v>
      </c>
      <c r="AV128" s="13" t="s">
        <v>76</v>
      </c>
      <c r="AW128" s="13" t="s">
        <v>30</v>
      </c>
      <c r="AX128" s="13" t="s">
        <v>68</v>
      </c>
      <c r="AY128" s="233" t="s">
        <v>115</v>
      </c>
    </row>
    <row r="129" s="14" customFormat="1">
      <c r="A129" s="14"/>
      <c r="B129" s="234"/>
      <c r="C129" s="235"/>
      <c r="D129" s="225" t="s">
        <v>126</v>
      </c>
      <c r="E129" s="236" t="s">
        <v>18</v>
      </c>
      <c r="F129" s="237" t="s">
        <v>158</v>
      </c>
      <c r="G129" s="235"/>
      <c r="H129" s="238">
        <v>16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126</v>
      </c>
      <c r="AU129" s="244" t="s">
        <v>78</v>
      </c>
      <c r="AV129" s="14" t="s">
        <v>78</v>
      </c>
      <c r="AW129" s="14" t="s">
        <v>30</v>
      </c>
      <c r="AX129" s="14" t="s">
        <v>76</v>
      </c>
      <c r="AY129" s="244" t="s">
        <v>115</v>
      </c>
    </row>
    <row r="130" s="2" customFormat="1" ht="24.15" customHeight="1">
      <c r="A130" s="39"/>
      <c r="B130" s="40"/>
      <c r="C130" s="205" t="s">
        <v>188</v>
      </c>
      <c r="D130" s="205" t="s">
        <v>117</v>
      </c>
      <c r="E130" s="206" t="s">
        <v>189</v>
      </c>
      <c r="F130" s="207" t="s">
        <v>190</v>
      </c>
      <c r="G130" s="208" t="s">
        <v>154</v>
      </c>
      <c r="H130" s="209">
        <v>3561</v>
      </c>
      <c r="I130" s="210"/>
      <c r="J130" s="211">
        <f>ROUND(I130*H130,2)</f>
        <v>0</v>
      </c>
      <c r="K130" s="207" t="s">
        <v>121</v>
      </c>
      <c r="L130" s="45"/>
      <c r="M130" s="212" t="s">
        <v>18</v>
      </c>
      <c r="N130" s="213" t="s">
        <v>39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122</v>
      </c>
      <c r="AT130" s="216" t="s">
        <v>117</v>
      </c>
      <c r="AU130" s="216" t="s">
        <v>78</v>
      </c>
      <c r="AY130" s="18" t="s">
        <v>115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76</v>
      </c>
      <c r="BK130" s="217">
        <f>ROUND(I130*H130,2)</f>
        <v>0</v>
      </c>
      <c r="BL130" s="18" t="s">
        <v>122</v>
      </c>
      <c r="BM130" s="216" t="s">
        <v>191</v>
      </c>
    </row>
    <row r="131" s="2" customFormat="1">
      <c r="A131" s="39"/>
      <c r="B131" s="40"/>
      <c r="C131" s="41"/>
      <c r="D131" s="218" t="s">
        <v>124</v>
      </c>
      <c r="E131" s="41"/>
      <c r="F131" s="219" t="s">
        <v>192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124</v>
      </c>
      <c r="AU131" s="18" t="s">
        <v>78</v>
      </c>
    </row>
    <row r="132" s="13" customFormat="1">
      <c r="A132" s="13"/>
      <c r="B132" s="223"/>
      <c r="C132" s="224"/>
      <c r="D132" s="225" t="s">
        <v>126</v>
      </c>
      <c r="E132" s="226" t="s">
        <v>18</v>
      </c>
      <c r="F132" s="227" t="s">
        <v>193</v>
      </c>
      <c r="G132" s="224"/>
      <c r="H132" s="226" t="s">
        <v>18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126</v>
      </c>
      <c r="AU132" s="233" t="s">
        <v>78</v>
      </c>
      <c r="AV132" s="13" t="s">
        <v>76</v>
      </c>
      <c r="AW132" s="13" t="s">
        <v>30</v>
      </c>
      <c r="AX132" s="13" t="s">
        <v>68</v>
      </c>
      <c r="AY132" s="233" t="s">
        <v>115</v>
      </c>
    </row>
    <row r="133" s="13" customFormat="1">
      <c r="A133" s="13"/>
      <c r="B133" s="223"/>
      <c r="C133" s="224"/>
      <c r="D133" s="225" t="s">
        <v>126</v>
      </c>
      <c r="E133" s="226" t="s">
        <v>18</v>
      </c>
      <c r="F133" s="227" t="s">
        <v>194</v>
      </c>
      <c r="G133" s="224"/>
      <c r="H133" s="226" t="s">
        <v>18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126</v>
      </c>
      <c r="AU133" s="233" t="s">
        <v>78</v>
      </c>
      <c r="AV133" s="13" t="s">
        <v>76</v>
      </c>
      <c r="AW133" s="13" t="s">
        <v>30</v>
      </c>
      <c r="AX133" s="13" t="s">
        <v>68</v>
      </c>
      <c r="AY133" s="233" t="s">
        <v>115</v>
      </c>
    </row>
    <row r="134" s="14" customFormat="1">
      <c r="A134" s="14"/>
      <c r="B134" s="234"/>
      <c r="C134" s="235"/>
      <c r="D134" s="225" t="s">
        <v>126</v>
      </c>
      <c r="E134" s="236" t="s">
        <v>18</v>
      </c>
      <c r="F134" s="237" t="s">
        <v>195</v>
      </c>
      <c r="G134" s="235"/>
      <c r="H134" s="238">
        <v>1357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126</v>
      </c>
      <c r="AU134" s="244" t="s">
        <v>78</v>
      </c>
      <c r="AV134" s="14" t="s">
        <v>78</v>
      </c>
      <c r="AW134" s="14" t="s">
        <v>30</v>
      </c>
      <c r="AX134" s="14" t="s">
        <v>68</v>
      </c>
      <c r="AY134" s="244" t="s">
        <v>115</v>
      </c>
    </row>
    <row r="135" s="13" customFormat="1">
      <c r="A135" s="13"/>
      <c r="B135" s="223"/>
      <c r="C135" s="224"/>
      <c r="D135" s="225" t="s">
        <v>126</v>
      </c>
      <c r="E135" s="226" t="s">
        <v>18</v>
      </c>
      <c r="F135" s="227" t="s">
        <v>196</v>
      </c>
      <c r="G135" s="224"/>
      <c r="H135" s="226" t="s">
        <v>18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126</v>
      </c>
      <c r="AU135" s="233" t="s">
        <v>78</v>
      </c>
      <c r="AV135" s="13" t="s">
        <v>76</v>
      </c>
      <c r="AW135" s="13" t="s">
        <v>30</v>
      </c>
      <c r="AX135" s="13" t="s">
        <v>68</v>
      </c>
      <c r="AY135" s="233" t="s">
        <v>115</v>
      </c>
    </row>
    <row r="136" s="14" customFormat="1">
      <c r="A136" s="14"/>
      <c r="B136" s="234"/>
      <c r="C136" s="235"/>
      <c r="D136" s="225" t="s">
        <v>126</v>
      </c>
      <c r="E136" s="236" t="s">
        <v>18</v>
      </c>
      <c r="F136" s="237" t="s">
        <v>197</v>
      </c>
      <c r="G136" s="235"/>
      <c r="H136" s="238">
        <v>2204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126</v>
      </c>
      <c r="AU136" s="244" t="s">
        <v>78</v>
      </c>
      <c r="AV136" s="14" t="s">
        <v>78</v>
      </c>
      <c r="AW136" s="14" t="s">
        <v>30</v>
      </c>
      <c r="AX136" s="14" t="s">
        <v>68</v>
      </c>
      <c r="AY136" s="244" t="s">
        <v>115</v>
      </c>
    </row>
    <row r="137" s="15" customFormat="1">
      <c r="A137" s="15"/>
      <c r="B137" s="245"/>
      <c r="C137" s="246"/>
      <c r="D137" s="225" t="s">
        <v>126</v>
      </c>
      <c r="E137" s="247" t="s">
        <v>18</v>
      </c>
      <c r="F137" s="248" t="s">
        <v>129</v>
      </c>
      <c r="G137" s="246"/>
      <c r="H137" s="249">
        <v>3561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5" t="s">
        <v>126</v>
      </c>
      <c r="AU137" s="255" t="s">
        <v>78</v>
      </c>
      <c r="AV137" s="15" t="s">
        <v>122</v>
      </c>
      <c r="AW137" s="15" t="s">
        <v>30</v>
      </c>
      <c r="AX137" s="15" t="s">
        <v>76</v>
      </c>
      <c r="AY137" s="255" t="s">
        <v>115</v>
      </c>
    </row>
    <row r="138" s="2" customFormat="1" ht="24.15" customHeight="1">
      <c r="A138" s="39"/>
      <c r="B138" s="40"/>
      <c r="C138" s="205" t="s">
        <v>198</v>
      </c>
      <c r="D138" s="205" t="s">
        <v>117</v>
      </c>
      <c r="E138" s="206" t="s">
        <v>199</v>
      </c>
      <c r="F138" s="207" t="s">
        <v>200</v>
      </c>
      <c r="G138" s="208" t="s">
        <v>154</v>
      </c>
      <c r="H138" s="209">
        <v>3561</v>
      </c>
      <c r="I138" s="210"/>
      <c r="J138" s="211">
        <f>ROUND(I138*H138,2)</f>
        <v>0</v>
      </c>
      <c r="K138" s="207" t="s">
        <v>121</v>
      </c>
      <c r="L138" s="45"/>
      <c r="M138" s="212" t="s">
        <v>18</v>
      </c>
      <c r="N138" s="213" t="s">
        <v>39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122</v>
      </c>
      <c r="AT138" s="216" t="s">
        <v>117</v>
      </c>
      <c r="AU138" s="216" t="s">
        <v>78</v>
      </c>
      <c r="AY138" s="18" t="s">
        <v>115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76</v>
      </c>
      <c r="BK138" s="217">
        <f>ROUND(I138*H138,2)</f>
        <v>0</v>
      </c>
      <c r="BL138" s="18" t="s">
        <v>122</v>
      </c>
      <c r="BM138" s="216" t="s">
        <v>201</v>
      </c>
    </row>
    <row r="139" s="2" customFormat="1">
      <c r="A139" s="39"/>
      <c r="B139" s="40"/>
      <c r="C139" s="41"/>
      <c r="D139" s="218" t="s">
        <v>124</v>
      </c>
      <c r="E139" s="41"/>
      <c r="F139" s="219" t="s">
        <v>202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124</v>
      </c>
      <c r="AU139" s="18" t="s">
        <v>78</v>
      </c>
    </row>
    <row r="140" s="13" customFormat="1">
      <c r="A140" s="13"/>
      <c r="B140" s="223"/>
      <c r="C140" s="224"/>
      <c r="D140" s="225" t="s">
        <v>126</v>
      </c>
      <c r="E140" s="226" t="s">
        <v>18</v>
      </c>
      <c r="F140" s="227" t="s">
        <v>203</v>
      </c>
      <c r="G140" s="224"/>
      <c r="H140" s="226" t="s">
        <v>18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126</v>
      </c>
      <c r="AU140" s="233" t="s">
        <v>78</v>
      </c>
      <c r="AV140" s="13" t="s">
        <v>76</v>
      </c>
      <c r="AW140" s="13" t="s">
        <v>30</v>
      </c>
      <c r="AX140" s="13" t="s">
        <v>68</v>
      </c>
      <c r="AY140" s="233" t="s">
        <v>115</v>
      </c>
    </row>
    <row r="141" s="13" customFormat="1">
      <c r="A141" s="13"/>
      <c r="B141" s="223"/>
      <c r="C141" s="224"/>
      <c r="D141" s="225" t="s">
        <v>126</v>
      </c>
      <c r="E141" s="226" t="s">
        <v>18</v>
      </c>
      <c r="F141" s="227" t="s">
        <v>204</v>
      </c>
      <c r="G141" s="224"/>
      <c r="H141" s="226" t="s">
        <v>18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126</v>
      </c>
      <c r="AU141" s="233" t="s">
        <v>78</v>
      </c>
      <c r="AV141" s="13" t="s">
        <v>76</v>
      </c>
      <c r="AW141" s="13" t="s">
        <v>30</v>
      </c>
      <c r="AX141" s="13" t="s">
        <v>68</v>
      </c>
      <c r="AY141" s="233" t="s">
        <v>115</v>
      </c>
    </row>
    <row r="142" s="14" customFormat="1">
      <c r="A142" s="14"/>
      <c r="B142" s="234"/>
      <c r="C142" s="235"/>
      <c r="D142" s="225" t="s">
        <v>126</v>
      </c>
      <c r="E142" s="236" t="s">
        <v>18</v>
      </c>
      <c r="F142" s="237" t="s">
        <v>195</v>
      </c>
      <c r="G142" s="235"/>
      <c r="H142" s="238">
        <v>1357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126</v>
      </c>
      <c r="AU142" s="244" t="s">
        <v>78</v>
      </c>
      <c r="AV142" s="14" t="s">
        <v>78</v>
      </c>
      <c r="AW142" s="14" t="s">
        <v>30</v>
      </c>
      <c r="AX142" s="14" t="s">
        <v>68</v>
      </c>
      <c r="AY142" s="244" t="s">
        <v>115</v>
      </c>
    </row>
    <row r="143" s="13" customFormat="1">
      <c r="A143" s="13"/>
      <c r="B143" s="223"/>
      <c r="C143" s="224"/>
      <c r="D143" s="225" t="s">
        <v>126</v>
      </c>
      <c r="E143" s="226" t="s">
        <v>18</v>
      </c>
      <c r="F143" s="227" t="s">
        <v>205</v>
      </c>
      <c r="G143" s="224"/>
      <c r="H143" s="226" t="s">
        <v>18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126</v>
      </c>
      <c r="AU143" s="233" t="s">
        <v>78</v>
      </c>
      <c r="AV143" s="13" t="s">
        <v>76</v>
      </c>
      <c r="AW143" s="13" t="s">
        <v>30</v>
      </c>
      <c r="AX143" s="13" t="s">
        <v>68</v>
      </c>
      <c r="AY143" s="233" t="s">
        <v>115</v>
      </c>
    </row>
    <row r="144" s="14" customFormat="1">
      <c r="A144" s="14"/>
      <c r="B144" s="234"/>
      <c r="C144" s="235"/>
      <c r="D144" s="225" t="s">
        <v>126</v>
      </c>
      <c r="E144" s="236" t="s">
        <v>18</v>
      </c>
      <c r="F144" s="237" t="s">
        <v>197</v>
      </c>
      <c r="G144" s="235"/>
      <c r="H144" s="238">
        <v>2204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126</v>
      </c>
      <c r="AU144" s="244" t="s">
        <v>78</v>
      </c>
      <c r="AV144" s="14" t="s">
        <v>78</v>
      </c>
      <c r="AW144" s="14" t="s">
        <v>30</v>
      </c>
      <c r="AX144" s="14" t="s">
        <v>68</v>
      </c>
      <c r="AY144" s="244" t="s">
        <v>115</v>
      </c>
    </row>
    <row r="145" s="15" customFormat="1">
      <c r="A145" s="15"/>
      <c r="B145" s="245"/>
      <c r="C145" s="246"/>
      <c r="D145" s="225" t="s">
        <v>126</v>
      </c>
      <c r="E145" s="247" t="s">
        <v>18</v>
      </c>
      <c r="F145" s="248" t="s">
        <v>129</v>
      </c>
      <c r="G145" s="246"/>
      <c r="H145" s="249">
        <v>3561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5" t="s">
        <v>126</v>
      </c>
      <c r="AU145" s="255" t="s">
        <v>78</v>
      </c>
      <c r="AV145" s="15" t="s">
        <v>122</v>
      </c>
      <c r="AW145" s="15" t="s">
        <v>30</v>
      </c>
      <c r="AX145" s="15" t="s">
        <v>76</v>
      </c>
      <c r="AY145" s="255" t="s">
        <v>115</v>
      </c>
    </row>
    <row r="146" s="2" customFormat="1" ht="16.5" customHeight="1">
      <c r="A146" s="39"/>
      <c r="B146" s="40"/>
      <c r="C146" s="256" t="s">
        <v>206</v>
      </c>
      <c r="D146" s="256" t="s">
        <v>166</v>
      </c>
      <c r="E146" s="257" t="s">
        <v>207</v>
      </c>
      <c r="F146" s="258" t="s">
        <v>208</v>
      </c>
      <c r="G146" s="259" t="s">
        <v>154</v>
      </c>
      <c r="H146" s="260">
        <v>1357</v>
      </c>
      <c r="I146" s="261"/>
      <c r="J146" s="262">
        <f>ROUND(I146*H146,2)</f>
        <v>0</v>
      </c>
      <c r="K146" s="258" t="s">
        <v>18</v>
      </c>
      <c r="L146" s="263"/>
      <c r="M146" s="264" t="s">
        <v>18</v>
      </c>
      <c r="N146" s="265" t="s">
        <v>39</v>
      </c>
      <c r="O146" s="85"/>
      <c r="P146" s="214">
        <f>O146*H146</f>
        <v>0</v>
      </c>
      <c r="Q146" s="214">
        <v>0.01</v>
      </c>
      <c r="R146" s="214">
        <f>Q146*H146</f>
        <v>13.57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169</v>
      </c>
      <c r="AT146" s="216" t="s">
        <v>166</v>
      </c>
      <c r="AU146" s="216" t="s">
        <v>78</v>
      </c>
      <c r="AY146" s="18" t="s">
        <v>115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76</v>
      </c>
      <c r="BK146" s="217">
        <f>ROUND(I146*H146,2)</f>
        <v>0</v>
      </c>
      <c r="BL146" s="18" t="s">
        <v>122</v>
      </c>
      <c r="BM146" s="216" t="s">
        <v>209</v>
      </c>
    </row>
    <row r="147" s="13" customFormat="1">
      <c r="A147" s="13"/>
      <c r="B147" s="223"/>
      <c r="C147" s="224"/>
      <c r="D147" s="225" t="s">
        <v>126</v>
      </c>
      <c r="E147" s="226" t="s">
        <v>18</v>
      </c>
      <c r="F147" s="227" t="s">
        <v>210</v>
      </c>
      <c r="G147" s="224"/>
      <c r="H147" s="226" t="s">
        <v>18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126</v>
      </c>
      <c r="AU147" s="233" t="s">
        <v>78</v>
      </c>
      <c r="AV147" s="13" t="s">
        <v>76</v>
      </c>
      <c r="AW147" s="13" t="s">
        <v>30</v>
      </c>
      <c r="AX147" s="13" t="s">
        <v>68</v>
      </c>
      <c r="AY147" s="233" t="s">
        <v>115</v>
      </c>
    </row>
    <row r="148" s="14" customFormat="1">
      <c r="A148" s="14"/>
      <c r="B148" s="234"/>
      <c r="C148" s="235"/>
      <c r="D148" s="225" t="s">
        <v>126</v>
      </c>
      <c r="E148" s="236" t="s">
        <v>18</v>
      </c>
      <c r="F148" s="237" t="s">
        <v>195</v>
      </c>
      <c r="G148" s="235"/>
      <c r="H148" s="238">
        <v>1357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126</v>
      </c>
      <c r="AU148" s="244" t="s">
        <v>78</v>
      </c>
      <c r="AV148" s="14" t="s">
        <v>78</v>
      </c>
      <c r="AW148" s="14" t="s">
        <v>30</v>
      </c>
      <c r="AX148" s="14" t="s">
        <v>76</v>
      </c>
      <c r="AY148" s="244" t="s">
        <v>115</v>
      </c>
    </row>
    <row r="149" s="2" customFormat="1" ht="16.5" customHeight="1">
      <c r="A149" s="39"/>
      <c r="B149" s="40"/>
      <c r="C149" s="256" t="s">
        <v>211</v>
      </c>
      <c r="D149" s="256" t="s">
        <v>166</v>
      </c>
      <c r="E149" s="257" t="s">
        <v>212</v>
      </c>
      <c r="F149" s="258" t="s">
        <v>213</v>
      </c>
      <c r="G149" s="259" t="s">
        <v>154</v>
      </c>
      <c r="H149" s="260">
        <v>2204</v>
      </c>
      <c r="I149" s="261"/>
      <c r="J149" s="262">
        <f>ROUND(I149*H149,2)</f>
        <v>0</v>
      </c>
      <c r="K149" s="258" t="s">
        <v>18</v>
      </c>
      <c r="L149" s="263"/>
      <c r="M149" s="264" t="s">
        <v>18</v>
      </c>
      <c r="N149" s="265" t="s">
        <v>39</v>
      </c>
      <c r="O149" s="85"/>
      <c r="P149" s="214">
        <f>O149*H149</f>
        <v>0</v>
      </c>
      <c r="Q149" s="214">
        <v>0.001</v>
      </c>
      <c r="R149" s="214">
        <f>Q149*H149</f>
        <v>2.2040000000000002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169</v>
      </c>
      <c r="AT149" s="216" t="s">
        <v>166</v>
      </c>
      <c r="AU149" s="216" t="s">
        <v>78</v>
      </c>
      <c r="AY149" s="18" t="s">
        <v>115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76</v>
      </c>
      <c r="BK149" s="217">
        <f>ROUND(I149*H149,2)</f>
        <v>0</v>
      </c>
      <c r="BL149" s="18" t="s">
        <v>122</v>
      </c>
      <c r="BM149" s="216" t="s">
        <v>214</v>
      </c>
    </row>
    <row r="150" s="13" customFormat="1">
      <c r="A150" s="13"/>
      <c r="B150" s="223"/>
      <c r="C150" s="224"/>
      <c r="D150" s="225" t="s">
        <v>126</v>
      </c>
      <c r="E150" s="226" t="s">
        <v>18</v>
      </c>
      <c r="F150" s="227" t="s">
        <v>215</v>
      </c>
      <c r="G150" s="224"/>
      <c r="H150" s="226" t="s">
        <v>18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126</v>
      </c>
      <c r="AU150" s="233" t="s">
        <v>78</v>
      </c>
      <c r="AV150" s="13" t="s">
        <v>76</v>
      </c>
      <c r="AW150" s="13" t="s">
        <v>30</v>
      </c>
      <c r="AX150" s="13" t="s">
        <v>68</v>
      </c>
      <c r="AY150" s="233" t="s">
        <v>115</v>
      </c>
    </row>
    <row r="151" s="14" customFormat="1">
      <c r="A151" s="14"/>
      <c r="B151" s="234"/>
      <c r="C151" s="235"/>
      <c r="D151" s="225" t="s">
        <v>126</v>
      </c>
      <c r="E151" s="236" t="s">
        <v>18</v>
      </c>
      <c r="F151" s="237" t="s">
        <v>197</v>
      </c>
      <c r="G151" s="235"/>
      <c r="H151" s="238">
        <v>2204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126</v>
      </c>
      <c r="AU151" s="244" t="s">
        <v>78</v>
      </c>
      <c r="AV151" s="14" t="s">
        <v>78</v>
      </c>
      <c r="AW151" s="14" t="s">
        <v>30</v>
      </c>
      <c r="AX151" s="14" t="s">
        <v>76</v>
      </c>
      <c r="AY151" s="244" t="s">
        <v>115</v>
      </c>
    </row>
    <row r="152" s="2" customFormat="1" ht="16.5" customHeight="1">
      <c r="A152" s="39"/>
      <c r="B152" s="40"/>
      <c r="C152" s="256" t="s">
        <v>8</v>
      </c>
      <c r="D152" s="256" t="s">
        <v>166</v>
      </c>
      <c r="E152" s="257" t="s">
        <v>216</v>
      </c>
      <c r="F152" s="258" t="s">
        <v>217</v>
      </c>
      <c r="G152" s="259" t="s">
        <v>154</v>
      </c>
      <c r="H152" s="260">
        <v>356.10000000000002</v>
      </c>
      <c r="I152" s="261"/>
      <c r="J152" s="262">
        <f>ROUND(I152*H152,2)</f>
        <v>0</v>
      </c>
      <c r="K152" s="258" t="s">
        <v>18</v>
      </c>
      <c r="L152" s="263"/>
      <c r="M152" s="264" t="s">
        <v>18</v>
      </c>
      <c r="N152" s="265" t="s">
        <v>39</v>
      </c>
      <c r="O152" s="85"/>
      <c r="P152" s="214">
        <f>O152*H152</f>
        <v>0</v>
      </c>
      <c r="Q152" s="214">
        <v>0.00010000000000000001</v>
      </c>
      <c r="R152" s="214">
        <f>Q152*H152</f>
        <v>0.035610000000000003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169</v>
      </c>
      <c r="AT152" s="216" t="s">
        <v>166</v>
      </c>
      <c r="AU152" s="216" t="s">
        <v>78</v>
      </c>
      <c r="AY152" s="18" t="s">
        <v>115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76</v>
      </c>
      <c r="BK152" s="217">
        <f>ROUND(I152*H152,2)</f>
        <v>0</v>
      </c>
      <c r="BL152" s="18" t="s">
        <v>122</v>
      </c>
      <c r="BM152" s="216" t="s">
        <v>218</v>
      </c>
    </row>
    <row r="153" s="13" customFormat="1">
      <c r="A153" s="13"/>
      <c r="B153" s="223"/>
      <c r="C153" s="224"/>
      <c r="D153" s="225" t="s">
        <v>126</v>
      </c>
      <c r="E153" s="226" t="s">
        <v>18</v>
      </c>
      <c r="F153" s="227" t="s">
        <v>219</v>
      </c>
      <c r="G153" s="224"/>
      <c r="H153" s="226" t="s">
        <v>18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126</v>
      </c>
      <c r="AU153" s="233" t="s">
        <v>78</v>
      </c>
      <c r="AV153" s="13" t="s">
        <v>76</v>
      </c>
      <c r="AW153" s="13" t="s">
        <v>30</v>
      </c>
      <c r="AX153" s="13" t="s">
        <v>68</v>
      </c>
      <c r="AY153" s="233" t="s">
        <v>115</v>
      </c>
    </row>
    <row r="154" s="14" customFormat="1">
      <c r="A154" s="14"/>
      <c r="B154" s="234"/>
      <c r="C154" s="235"/>
      <c r="D154" s="225" t="s">
        <v>126</v>
      </c>
      <c r="E154" s="236" t="s">
        <v>18</v>
      </c>
      <c r="F154" s="237" t="s">
        <v>220</v>
      </c>
      <c r="G154" s="235"/>
      <c r="H154" s="238">
        <v>356.10000000000002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126</v>
      </c>
      <c r="AU154" s="244" t="s">
        <v>78</v>
      </c>
      <c r="AV154" s="14" t="s">
        <v>78</v>
      </c>
      <c r="AW154" s="14" t="s">
        <v>30</v>
      </c>
      <c r="AX154" s="14" t="s">
        <v>76</v>
      </c>
      <c r="AY154" s="244" t="s">
        <v>115</v>
      </c>
    </row>
    <row r="155" s="2" customFormat="1" ht="24.15" customHeight="1">
      <c r="A155" s="39"/>
      <c r="B155" s="40"/>
      <c r="C155" s="205" t="s">
        <v>158</v>
      </c>
      <c r="D155" s="205" t="s">
        <v>117</v>
      </c>
      <c r="E155" s="206" t="s">
        <v>221</v>
      </c>
      <c r="F155" s="207" t="s">
        <v>222</v>
      </c>
      <c r="G155" s="208" t="s">
        <v>223</v>
      </c>
      <c r="H155" s="209">
        <v>35.609999999999999</v>
      </c>
      <c r="I155" s="210"/>
      <c r="J155" s="211">
        <f>ROUND(I155*H155,2)</f>
        <v>0</v>
      </c>
      <c r="K155" s="207" t="s">
        <v>121</v>
      </c>
      <c r="L155" s="45"/>
      <c r="M155" s="212" t="s">
        <v>18</v>
      </c>
      <c r="N155" s="213" t="s">
        <v>39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122</v>
      </c>
      <c r="AT155" s="216" t="s">
        <v>117</v>
      </c>
      <c r="AU155" s="216" t="s">
        <v>78</v>
      </c>
      <c r="AY155" s="18" t="s">
        <v>115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76</v>
      </c>
      <c r="BK155" s="217">
        <f>ROUND(I155*H155,2)</f>
        <v>0</v>
      </c>
      <c r="BL155" s="18" t="s">
        <v>122</v>
      </c>
      <c r="BM155" s="216" t="s">
        <v>224</v>
      </c>
    </row>
    <row r="156" s="2" customFormat="1">
      <c r="A156" s="39"/>
      <c r="B156" s="40"/>
      <c r="C156" s="41"/>
      <c r="D156" s="218" t="s">
        <v>124</v>
      </c>
      <c r="E156" s="41"/>
      <c r="F156" s="219" t="s">
        <v>225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124</v>
      </c>
      <c r="AU156" s="18" t="s">
        <v>78</v>
      </c>
    </row>
    <row r="157" s="13" customFormat="1">
      <c r="A157" s="13"/>
      <c r="B157" s="223"/>
      <c r="C157" s="224"/>
      <c r="D157" s="225" t="s">
        <v>126</v>
      </c>
      <c r="E157" s="226" t="s">
        <v>18</v>
      </c>
      <c r="F157" s="227" t="s">
        <v>226</v>
      </c>
      <c r="G157" s="224"/>
      <c r="H157" s="226" t="s">
        <v>18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126</v>
      </c>
      <c r="AU157" s="233" t="s">
        <v>78</v>
      </c>
      <c r="AV157" s="13" t="s">
        <v>76</v>
      </c>
      <c r="AW157" s="13" t="s">
        <v>30</v>
      </c>
      <c r="AX157" s="13" t="s">
        <v>68</v>
      </c>
      <c r="AY157" s="233" t="s">
        <v>115</v>
      </c>
    </row>
    <row r="158" s="13" customFormat="1">
      <c r="A158" s="13"/>
      <c r="B158" s="223"/>
      <c r="C158" s="224"/>
      <c r="D158" s="225" t="s">
        <v>126</v>
      </c>
      <c r="E158" s="226" t="s">
        <v>18</v>
      </c>
      <c r="F158" s="227" t="s">
        <v>227</v>
      </c>
      <c r="G158" s="224"/>
      <c r="H158" s="226" t="s">
        <v>18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126</v>
      </c>
      <c r="AU158" s="233" t="s">
        <v>78</v>
      </c>
      <c r="AV158" s="13" t="s">
        <v>76</v>
      </c>
      <c r="AW158" s="13" t="s">
        <v>30</v>
      </c>
      <c r="AX158" s="13" t="s">
        <v>68</v>
      </c>
      <c r="AY158" s="233" t="s">
        <v>115</v>
      </c>
    </row>
    <row r="159" s="13" customFormat="1">
      <c r="A159" s="13"/>
      <c r="B159" s="223"/>
      <c r="C159" s="224"/>
      <c r="D159" s="225" t="s">
        <v>126</v>
      </c>
      <c r="E159" s="226" t="s">
        <v>18</v>
      </c>
      <c r="F159" s="227" t="s">
        <v>196</v>
      </c>
      <c r="G159" s="224"/>
      <c r="H159" s="226" t="s">
        <v>18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126</v>
      </c>
      <c r="AU159" s="233" t="s">
        <v>78</v>
      </c>
      <c r="AV159" s="13" t="s">
        <v>76</v>
      </c>
      <c r="AW159" s="13" t="s">
        <v>30</v>
      </c>
      <c r="AX159" s="13" t="s">
        <v>68</v>
      </c>
      <c r="AY159" s="233" t="s">
        <v>115</v>
      </c>
    </row>
    <row r="160" s="14" customFormat="1">
      <c r="A160" s="14"/>
      <c r="B160" s="234"/>
      <c r="C160" s="235"/>
      <c r="D160" s="225" t="s">
        <v>126</v>
      </c>
      <c r="E160" s="236" t="s">
        <v>18</v>
      </c>
      <c r="F160" s="237" t="s">
        <v>228</v>
      </c>
      <c r="G160" s="235"/>
      <c r="H160" s="238">
        <v>35.609999999999999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126</v>
      </c>
      <c r="AU160" s="244" t="s">
        <v>78</v>
      </c>
      <c r="AV160" s="14" t="s">
        <v>78</v>
      </c>
      <c r="AW160" s="14" t="s">
        <v>30</v>
      </c>
      <c r="AX160" s="14" t="s">
        <v>76</v>
      </c>
      <c r="AY160" s="244" t="s">
        <v>115</v>
      </c>
    </row>
    <row r="161" s="2" customFormat="1" ht="16.5" customHeight="1">
      <c r="A161" s="39"/>
      <c r="B161" s="40"/>
      <c r="C161" s="256" t="s">
        <v>229</v>
      </c>
      <c r="D161" s="256" t="s">
        <v>166</v>
      </c>
      <c r="E161" s="257" t="s">
        <v>230</v>
      </c>
      <c r="F161" s="258" t="s">
        <v>231</v>
      </c>
      <c r="G161" s="259" t="s">
        <v>232</v>
      </c>
      <c r="H161" s="260">
        <v>32.048999999999999</v>
      </c>
      <c r="I161" s="261"/>
      <c r="J161" s="262">
        <f>ROUND(I161*H161,2)</f>
        <v>0</v>
      </c>
      <c r="K161" s="258" t="s">
        <v>18</v>
      </c>
      <c r="L161" s="263"/>
      <c r="M161" s="264" t="s">
        <v>18</v>
      </c>
      <c r="N161" s="265" t="s">
        <v>39</v>
      </c>
      <c r="O161" s="85"/>
      <c r="P161" s="214">
        <f>O161*H161</f>
        <v>0</v>
      </c>
      <c r="Q161" s="214">
        <v>0.001</v>
      </c>
      <c r="R161" s="214">
        <f>Q161*H161</f>
        <v>0.032049000000000001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169</v>
      </c>
      <c r="AT161" s="216" t="s">
        <v>166</v>
      </c>
      <c r="AU161" s="216" t="s">
        <v>78</v>
      </c>
      <c r="AY161" s="18" t="s">
        <v>115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76</v>
      </c>
      <c r="BK161" s="217">
        <f>ROUND(I161*H161,2)</f>
        <v>0</v>
      </c>
      <c r="BL161" s="18" t="s">
        <v>122</v>
      </c>
      <c r="BM161" s="216" t="s">
        <v>233</v>
      </c>
    </row>
    <row r="162" s="13" customFormat="1">
      <c r="A162" s="13"/>
      <c r="B162" s="223"/>
      <c r="C162" s="224"/>
      <c r="D162" s="225" t="s">
        <v>126</v>
      </c>
      <c r="E162" s="226" t="s">
        <v>18</v>
      </c>
      <c r="F162" s="227" t="s">
        <v>234</v>
      </c>
      <c r="G162" s="224"/>
      <c r="H162" s="226" t="s">
        <v>18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126</v>
      </c>
      <c r="AU162" s="233" t="s">
        <v>78</v>
      </c>
      <c r="AV162" s="13" t="s">
        <v>76</v>
      </c>
      <c r="AW162" s="13" t="s">
        <v>30</v>
      </c>
      <c r="AX162" s="13" t="s">
        <v>68</v>
      </c>
      <c r="AY162" s="233" t="s">
        <v>115</v>
      </c>
    </row>
    <row r="163" s="13" customFormat="1">
      <c r="A163" s="13"/>
      <c r="B163" s="223"/>
      <c r="C163" s="224"/>
      <c r="D163" s="225" t="s">
        <v>126</v>
      </c>
      <c r="E163" s="226" t="s">
        <v>18</v>
      </c>
      <c r="F163" s="227" t="s">
        <v>235</v>
      </c>
      <c r="G163" s="224"/>
      <c r="H163" s="226" t="s">
        <v>18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126</v>
      </c>
      <c r="AU163" s="233" t="s">
        <v>78</v>
      </c>
      <c r="AV163" s="13" t="s">
        <v>76</v>
      </c>
      <c r="AW163" s="13" t="s">
        <v>30</v>
      </c>
      <c r="AX163" s="13" t="s">
        <v>68</v>
      </c>
      <c r="AY163" s="233" t="s">
        <v>115</v>
      </c>
    </row>
    <row r="164" s="13" customFormat="1">
      <c r="A164" s="13"/>
      <c r="B164" s="223"/>
      <c r="C164" s="224"/>
      <c r="D164" s="225" t="s">
        <v>126</v>
      </c>
      <c r="E164" s="226" t="s">
        <v>18</v>
      </c>
      <c r="F164" s="227" t="s">
        <v>236</v>
      </c>
      <c r="G164" s="224"/>
      <c r="H164" s="226" t="s">
        <v>18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126</v>
      </c>
      <c r="AU164" s="233" t="s">
        <v>78</v>
      </c>
      <c r="AV164" s="13" t="s">
        <v>76</v>
      </c>
      <c r="AW164" s="13" t="s">
        <v>30</v>
      </c>
      <c r="AX164" s="13" t="s">
        <v>68</v>
      </c>
      <c r="AY164" s="233" t="s">
        <v>115</v>
      </c>
    </row>
    <row r="165" s="14" customFormat="1">
      <c r="A165" s="14"/>
      <c r="B165" s="234"/>
      <c r="C165" s="235"/>
      <c r="D165" s="225" t="s">
        <v>126</v>
      </c>
      <c r="E165" s="236" t="s">
        <v>18</v>
      </c>
      <c r="F165" s="237" t="s">
        <v>237</v>
      </c>
      <c r="G165" s="235"/>
      <c r="H165" s="238">
        <v>32.048999999999999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126</v>
      </c>
      <c r="AU165" s="244" t="s">
        <v>78</v>
      </c>
      <c r="AV165" s="14" t="s">
        <v>78</v>
      </c>
      <c r="AW165" s="14" t="s">
        <v>30</v>
      </c>
      <c r="AX165" s="14" t="s">
        <v>76</v>
      </c>
      <c r="AY165" s="244" t="s">
        <v>115</v>
      </c>
    </row>
    <row r="166" s="2" customFormat="1" ht="16.5" customHeight="1">
      <c r="A166" s="39"/>
      <c r="B166" s="40"/>
      <c r="C166" s="205" t="s">
        <v>238</v>
      </c>
      <c r="D166" s="205" t="s">
        <v>117</v>
      </c>
      <c r="E166" s="206" t="s">
        <v>239</v>
      </c>
      <c r="F166" s="207" t="s">
        <v>240</v>
      </c>
      <c r="G166" s="208" t="s">
        <v>154</v>
      </c>
      <c r="H166" s="209">
        <v>3577</v>
      </c>
      <c r="I166" s="210"/>
      <c r="J166" s="211">
        <f>ROUND(I166*H166,2)</f>
        <v>0</v>
      </c>
      <c r="K166" s="207" t="s">
        <v>121</v>
      </c>
      <c r="L166" s="45"/>
      <c r="M166" s="212" t="s">
        <v>18</v>
      </c>
      <c r="N166" s="213" t="s">
        <v>39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122</v>
      </c>
      <c r="AT166" s="216" t="s">
        <v>117</v>
      </c>
      <c r="AU166" s="216" t="s">
        <v>78</v>
      </c>
      <c r="AY166" s="18" t="s">
        <v>115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76</v>
      </c>
      <c r="BK166" s="217">
        <f>ROUND(I166*H166,2)</f>
        <v>0</v>
      </c>
      <c r="BL166" s="18" t="s">
        <v>122</v>
      </c>
      <c r="BM166" s="216" t="s">
        <v>241</v>
      </c>
    </row>
    <row r="167" s="2" customFormat="1">
      <c r="A167" s="39"/>
      <c r="B167" s="40"/>
      <c r="C167" s="41"/>
      <c r="D167" s="218" t="s">
        <v>124</v>
      </c>
      <c r="E167" s="41"/>
      <c r="F167" s="219" t="s">
        <v>242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124</v>
      </c>
      <c r="AU167" s="18" t="s">
        <v>78</v>
      </c>
    </row>
    <row r="168" s="13" customFormat="1">
      <c r="A168" s="13"/>
      <c r="B168" s="223"/>
      <c r="C168" s="224"/>
      <c r="D168" s="225" t="s">
        <v>126</v>
      </c>
      <c r="E168" s="226" t="s">
        <v>18</v>
      </c>
      <c r="F168" s="227" t="s">
        <v>243</v>
      </c>
      <c r="G168" s="224"/>
      <c r="H168" s="226" t="s">
        <v>18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126</v>
      </c>
      <c r="AU168" s="233" t="s">
        <v>78</v>
      </c>
      <c r="AV168" s="13" t="s">
        <v>76</v>
      </c>
      <c r="AW168" s="13" t="s">
        <v>30</v>
      </c>
      <c r="AX168" s="13" t="s">
        <v>68</v>
      </c>
      <c r="AY168" s="233" t="s">
        <v>115</v>
      </c>
    </row>
    <row r="169" s="13" customFormat="1">
      <c r="A169" s="13"/>
      <c r="B169" s="223"/>
      <c r="C169" s="224"/>
      <c r="D169" s="225" t="s">
        <v>126</v>
      </c>
      <c r="E169" s="226" t="s">
        <v>18</v>
      </c>
      <c r="F169" s="227" t="s">
        <v>244</v>
      </c>
      <c r="G169" s="224"/>
      <c r="H169" s="226" t="s">
        <v>18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126</v>
      </c>
      <c r="AU169" s="233" t="s">
        <v>78</v>
      </c>
      <c r="AV169" s="13" t="s">
        <v>76</v>
      </c>
      <c r="AW169" s="13" t="s">
        <v>30</v>
      </c>
      <c r="AX169" s="13" t="s">
        <v>68</v>
      </c>
      <c r="AY169" s="233" t="s">
        <v>115</v>
      </c>
    </row>
    <row r="170" s="14" customFormat="1">
      <c r="A170" s="14"/>
      <c r="B170" s="234"/>
      <c r="C170" s="235"/>
      <c r="D170" s="225" t="s">
        <v>126</v>
      </c>
      <c r="E170" s="236" t="s">
        <v>18</v>
      </c>
      <c r="F170" s="237" t="s">
        <v>158</v>
      </c>
      <c r="G170" s="235"/>
      <c r="H170" s="238">
        <v>16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126</v>
      </c>
      <c r="AU170" s="244" t="s">
        <v>78</v>
      </c>
      <c r="AV170" s="14" t="s">
        <v>78</v>
      </c>
      <c r="AW170" s="14" t="s">
        <v>30</v>
      </c>
      <c r="AX170" s="14" t="s">
        <v>68</v>
      </c>
      <c r="AY170" s="244" t="s">
        <v>115</v>
      </c>
    </row>
    <row r="171" s="13" customFormat="1">
      <c r="A171" s="13"/>
      <c r="B171" s="223"/>
      <c r="C171" s="224"/>
      <c r="D171" s="225" t="s">
        <v>126</v>
      </c>
      <c r="E171" s="226" t="s">
        <v>18</v>
      </c>
      <c r="F171" s="227" t="s">
        <v>245</v>
      </c>
      <c r="G171" s="224"/>
      <c r="H171" s="226" t="s">
        <v>18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126</v>
      </c>
      <c r="AU171" s="233" t="s">
        <v>78</v>
      </c>
      <c r="AV171" s="13" t="s">
        <v>76</v>
      </c>
      <c r="AW171" s="13" t="s">
        <v>30</v>
      </c>
      <c r="AX171" s="13" t="s">
        <v>68</v>
      </c>
      <c r="AY171" s="233" t="s">
        <v>115</v>
      </c>
    </row>
    <row r="172" s="14" customFormat="1">
      <c r="A172" s="14"/>
      <c r="B172" s="234"/>
      <c r="C172" s="235"/>
      <c r="D172" s="225" t="s">
        <v>126</v>
      </c>
      <c r="E172" s="236" t="s">
        <v>18</v>
      </c>
      <c r="F172" s="237" t="s">
        <v>246</v>
      </c>
      <c r="G172" s="235"/>
      <c r="H172" s="238">
        <v>3561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126</v>
      </c>
      <c r="AU172" s="244" t="s">
        <v>78</v>
      </c>
      <c r="AV172" s="14" t="s">
        <v>78</v>
      </c>
      <c r="AW172" s="14" t="s">
        <v>30</v>
      </c>
      <c r="AX172" s="14" t="s">
        <v>68</v>
      </c>
      <c r="AY172" s="244" t="s">
        <v>115</v>
      </c>
    </row>
    <row r="173" s="15" customFormat="1">
      <c r="A173" s="15"/>
      <c r="B173" s="245"/>
      <c r="C173" s="246"/>
      <c r="D173" s="225" t="s">
        <v>126</v>
      </c>
      <c r="E173" s="247" t="s">
        <v>18</v>
      </c>
      <c r="F173" s="248" t="s">
        <v>129</v>
      </c>
      <c r="G173" s="246"/>
      <c r="H173" s="249">
        <v>3577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5" t="s">
        <v>126</v>
      </c>
      <c r="AU173" s="255" t="s">
        <v>78</v>
      </c>
      <c r="AV173" s="15" t="s">
        <v>122</v>
      </c>
      <c r="AW173" s="15" t="s">
        <v>30</v>
      </c>
      <c r="AX173" s="15" t="s">
        <v>76</v>
      </c>
      <c r="AY173" s="255" t="s">
        <v>115</v>
      </c>
    </row>
    <row r="174" s="2" customFormat="1" ht="16.5" customHeight="1">
      <c r="A174" s="39"/>
      <c r="B174" s="40"/>
      <c r="C174" s="256" t="s">
        <v>247</v>
      </c>
      <c r="D174" s="256" t="s">
        <v>166</v>
      </c>
      <c r="E174" s="257" t="s">
        <v>248</v>
      </c>
      <c r="F174" s="258" t="s">
        <v>249</v>
      </c>
      <c r="G174" s="259" t="s">
        <v>232</v>
      </c>
      <c r="H174" s="260">
        <v>148.03999999999999</v>
      </c>
      <c r="I174" s="261"/>
      <c r="J174" s="262">
        <f>ROUND(I174*H174,2)</f>
        <v>0</v>
      </c>
      <c r="K174" s="258" t="s">
        <v>18</v>
      </c>
      <c r="L174" s="263"/>
      <c r="M174" s="264" t="s">
        <v>18</v>
      </c>
      <c r="N174" s="265" t="s">
        <v>39</v>
      </c>
      <c r="O174" s="85"/>
      <c r="P174" s="214">
        <f>O174*H174</f>
        <v>0</v>
      </c>
      <c r="Q174" s="214">
        <v>0.001</v>
      </c>
      <c r="R174" s="214">
        <f>Q174*H174</f>
        <v>0.14804000000000001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169</v>
      </c>
      <c r="AT174" s="216" t="s">
        <v>166</v>
      </c>
      <c r="AU174" s="216" t="s">
        <v>78</v>
      </c>
      <c r="AY174" s="18" t="s">
        <v>115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76</v>
      </c>
      <c r="BK174" s="217">
        <f>ROUND(I174*H174,2)</f>
        <v>0</v>
      </c>
      <c r="BL174" s="18" t="s">
        <v>122</v>
      </c>
      <c r="BM174" s="216" t="s">
        <v>250</v>
      </c>
    </row>
    <row r="175" s="13" customFormat="1">
      <c r="A175" s="13"/>
      <c r="B175" s="223"/>
      <c r="C175" s="224"/>
      <c r="D175" s="225" t="s">
        <v>126</v>
      </c>
      <c r="E175" s="226" t="s">
        <v>18</v>
      </c>
      <c r="F175" s="227" t="s">
        <v>251</v>
      </c>
      <c r="G175" s="224"/>
      <c r="H175" s="226" t="s">
        <v>18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126</v>
      </c>
      <c r="AU175" s="233" t="s">
        <v>78</v>
      </c>
      <c r="AV175" s="13" t="s">
        <v>76</v>
      </c>
      <c r="AW175" s="13" t="s">
        <v>30</v>
      </c>
      <c r="AX175" s="13" t="s">
        <v>68</v>
      </c>
      <c r="AY175" s="233" t="s">
        <v>115</v>
      </c>
    </row>
    <row r="176" s="13" customFormat="1">
      <c r="A176" s="13"/>
      <c r="B176" s="223"/>
      <c r="C176" s="224"/>
      <c r="D176" s="225" t="s">
        <v>126</v>
      </c>
      <c r="E176" s="226" t="s">
        <v>18</v>
      </c>
      <c r="F176" s="227" t="s">
        <v>252</v>
      </c>
      <c r="G176" s="224"/>
      <c r="H176" s="226" t="s">
        <v>18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126</v>
      </c>
      <c r="AU176" s="233" t="s">
        <v>78</v>
      </c>
      <c r="AV176" s="13" t="s">
        <v>76</v>
      </c>
      <c r="AW176" s="13" t="s">
        <v>30</v>
      </c>
      <c r="AX176" s="13" t="s">
        <v>68</v>
      </c>
      <c r="AY176" s="233" t="s">
        <v>115</v>
      </c>
    </row>
    <row r="177" s="14" customFormat="1">
      <c r="A177" s="14"/>
      <c r="B177" s="234"/>
      <c r="C177" s="235"/>
      <c r="D177" s="225" t="s">
        <v>126</v>
      </c>
      <c r="E177" s="236" t="s">
        <v>18</v>
      </c>
      <c r="F177" s="237" t="s">
        <v>253</v>
      </c>
      <c r="G177" s="235"/>
      <c r="H177" s="238">
        <v>5.5999999999999996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126</v>
      </c>
      <c r="AU177" s="244" t="s">
        <v>78</v>
      </c>
      <c r="AV177" s="14" t="s">
        <v>78</v>
      </c>
      <c r="AW177" s="14" t="s">
        <v>30</v>
      </c>
      <c r="AX177" s="14" t="s">
        <v>68</v>
      </c>
      <c r="AY177" s="244" t="s">
        <v>115</v>
      </c>
    </row>
    <row r="178" s="13" customFormat="1">
      <c r="A178" s="13"/>
      <c r="B178" s="223"/>
      <c r="C178" s="224"/>
      <c r="D178" s="225" t="s">
        <v>126</v>
      </c>
      <c r="E178" s="226" t="s">
        <v>18</v>
      </c>
      <c r="F178" s="227" t="s">
        <v>254</v>
      </c>
      <c r="G178" s="224"/>
      <c r="H178" s="226" t="s">
        <v>18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126</v>
      </c>
      <c r="AU178" s="233" t="s">
        <v>78</v>
      </c>
      <c r="AV178" s="13" t="s">
        <v>76</v>
      </c>
      <c r="AW178" s="13" t="s">
        <v>30</v>
      </c>
      <c r="AX178" s="13" t="s">
        <v>68</v>
      </c>
      <c r="AY178" s="233" t="s">
        <v>115</v>
      </c>
    </row>
    <row r="179" s="14" customFormat="1">
      <c r="A179" s="14"/>
      <c r="B179" s="234"/>
      <c r="C179" s="235"/>
      <c r="D179" s="225" t="s">
        <v>126</v>
      </c>
      <c r="E179" s="236" t="s">
        <v>18</v>
      </c>
      <c r="F179" s="237" t="s">
        <v>255</v>
      </c>
      <c r="G179" s="235"/>
      <c r="H179" s="238">
        <v>142.44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126</v>
      </c>
      <c r="AU179" s="244" t="s">
        <v>78</v>
      </c>
      <c r="AV179" s="14" t="s">
        <v>78</v>
      </c>
      <c r="AW179" s="14" t="s">
        <v>30</v>
      </c>
      <c r="AX179" s="14" t="s">
        <v>68</v>
      </c>
      <c r="AY179" s="244" t="s">
        <v>115</v>
      </c>
    </row>
    <row r="180" s="15" customFormat="1">
      <c r="A180" s="15"/>
      <c r="B180" s="245"/>
      <c r="C180" s="246"/>
      <c r="D180" s="225" t="s">
        <v>126</v>
      </c>
      <c r="E180" s="247" t="s">
        <v>18</v>
      </c>
      <c r="F180" s="248" t="s">
        <v>129</v>
      </c>
      <c r="G180" s="246"/>
      <c r="H180" s="249">
        <v>148.03999999999999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5" t="s">
        <v>126</v>
      </c>
      <c r="AU180" s="255" t="s">
        <v>78</v>
      </c>
      <c r="AV180" s="15" t="s">
        <v>122</v>
      </c>
      <c r="AW180" s="15" t="s">
        <v>30</v>
      </c>
      <c r="AX180" s="15" t="s">
        <v>76</v>
      </c>
      <c r="AY180" s="255" t="s">
        <v>115</v>
      </c>
    </row>
    <row r="181" s="2" customFormat="1" ht="16.5" customHeight="1">
      <c r="A181" s="39"/>
      <c r="B181" s="40"/>
      <c r="C181" s="205" t="s">
        <v>256</v>
      </c>
      <c r="D181" s="205" t="s">
        <v>117</v>
      </c>
      <c r="E181" s="206" t="s">
        <v>257</v>
      </c>
      <c r="F181" s="207" t="s">
        <v>258</v>
      </c>
      <c r="G181" s="208" t="s">
        <v>259</v>
      </c>
      <c r="H181" s="209">
        <v>0.86899999999999999</v>
      </c>
      <c r="I181" s="210"/>
      <c r="J181" s="211">
        <f>ROUND(I181*H181,2)</f>
        <v>0</v>
      </c>
      <c r="K181" s="207" t="s">
        <v>121</v>
      </c>
      <c r="L181" s="45"/>
      <c r="M181" s="212" t="s">
        <v>18</v>
      </c>
      <c r="N181" s="213" t="s">
        <v>39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122</v>
      </c>
      <c r="AT181" s="216" t="s">
        <v>117</v>
      </c>
      <c r="AU181" s="216" t="s">
        <v>78</v>
      </c>
      <c r="AY181" s="18" t="s">
        <v>115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76</v>
      </c>
      <c r="BK181" s="217">
        <f>ROUND(I181*H181,2)</f>
        <v>0</v>
      </c>
      <c r="BL181" s="18" t="s">
        <v>122</v>
      </c>
      <c r="BM181" s="216" t="s">
        <v>260</v>
      </c>
    </row>
    <row r="182" s="2" customFormat="1">
      <c r="A182" s="39"/>
      <c r="B182" s="40"/>
      <c r="C182" s="41"/>
      <c r="D182" s="218" t="s">
        <v>124</v>
      </c>
      <c r="E182" s="41"/>
      <c r="F182" s="219" t="s">
        <v>261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124</v>
      </c>
      <c r="AU182" s="18" t="s">
        <v>78</v>
      </c>
    </row>
    <row r="183" s="13" customFormat="1">
      <c r="A183" s="13"/>
      <c r="B183" s="223"/>
      <c r="C183" s="224"/>
      <c r="D183" s="225" t="s">
        <v>126</v>
      </c>
      <c r="E183" s="226" t="s">
        <v>18</v>
      </c>
      <c r="F183" s="227" t="s">
        <v>226</v>
      </c>
      <c r="G183" s="224"/>
      <c r="H183" s="226" t="s">
        <v>18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126</v>
      </c>
      <c r="AU183" s="233" t="s">
        <v>78</v>
      </c>
      <c r="AV183" s="13" t="s">
        <v>76</v>
      </c>
      <c r="AW183" s="13" t="s">
        <v>30</v>
      </c>
      <c r="AX183" s="13" t="s">
        <v>68</v>
      </c>
      <c r="AY183" s="233" t="s">
        <v>115</v>
      </c>
    </row>
    <row r="184" s="13" customFormat="1">
      <c r="A184" s="13"/>
      <c r="B184" s="223"/>
      <c r="C184" s="224"/>
      <c r="D184" s="225" t="s">
        <v>126</v>
      </c>
      <c r="E184" s="226" t="s">
        <v>18</v>
      </c>
      <c r="F184" s="227" t="s">
        <v>262</v>
      </c>
      <c r="G184" s="224"/>
      <c r="H184" s="226" t="s">
        <v>18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126</v>
      </c>
      <c r="AU184" s="233" t="s">
        <v>78</v>
      </c>
      <c r="AV184" s="13" t="s">
        <v>76</v>
      </c>
      <c r="AW184" s="13" t="s">
        <v>30</v>
      </c>
      <c r="AX184" s="13" t="s">
        <v>68</v>
      </c>
      <c r="AY184" s="233" t="s">
        <v>115</v>
      </c>
    </row>
    <row r="185" s="14" customFormat="1">
      <c r="A185" s="14"/>
      <c r="B185" s="234"/>
      <c r="C185" s="235"/>
      <c r="D185" s="225" t="s">
        <v>126</v>
      </c>
      <c r="E185" s="236" t="s">
        <v>18</v>
      </c>
      <c r="F185" s="237" t="s">
        <v>263</v>
      </c>
      <c r="G185" s="235"/>
      <c r="H185" s="238">
        <v>0.017999999999999999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126</v>
      </c>
      <c r="AU185" s="244" t="s">
        <v>78</v>
      </c>
      <c r="AV185" s="14" t="s">
        <v>78</v>
      </c>
      <c r="AW185" s="14" t="s">
        <v>30</v>
      </c>
      <c r="AX185" s="14" t="s">
        <v>68</v>
      </c>
      <c r="AY185" s="244" t="s">
        <v>115</v>
      </c>
    </row>
    <row r="186" s="13" customFormat="1">
      <c r="A186" s="13"/>
      <c r="B186" s="223"/>
      <c r="C186" s="224"/>
      <c r="D186" s="225" t="s">
        <v>126</v>
      </c>
      <c r="E186" s="226" t="s">
        <v>18</v>
      </c>
      <c r="F186" s="227" t="s">
        <v>264</v>
      </c>
      <c r="G186" s="224"/>
      <c r="H186" s="226" t="s">
        <v>18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126</v>
      </c>
      <c r="AU186" s="233" t="s">
        <v>78</v>
      </c>
      <c r="AV186" s="13" t="s">
        <v>76</v>
      </c>
      <c r="AW186" s="13" t="s">
        <v>30</v>
      </c>
      <c r="AX186" s="13" t="s">
        <v>68</v>
      </c>
      <c r="AY186" s="233" t="s">
        <v>115</v>
      </c>
    </row>
    <row r="187" s="14" customFormat="1">
      <c r="A187" s="14"/>
      <c r="B187" s="234"/>
      <c r="C187" s="235"/>
      <c r="D187" s="225" t="s">
        <v>126</v>
      </c>
      <c r="E187" s="236" t="s">
        <v>18</v>
      </c>
      <c r="F187" s="237" t="s">
        <v>265</v>
      </c>
      <c r="G187" s="235"/>
      <c r="H187" s="238">
        <v>0.060999999999999999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126</v>
      </c>
      <c r="AU187" s="244" t="s">
        <v>78</v>
      </c>
      <c r="AV187" s="14" t="s">
        <v>78</v>
      </c>
      <c r="AW187" s="14" t="s">
        <v>30</v>
      </c>
      <c r="AX187" s="14" t="s">
        <v>68</v>
      </c>
      <c r="AY187" s="244" t="s">
        <v>115</v>
      </c>
    </row>
    <row r="188" s="13" customFormat="1">
      <c r="A188" s="13"/>
      <c r="B188" s="223"/>
      <c r="C188" s="224"/>
      <c r="D188" s="225" t="s">
        <v>126</v>
      </c>
      <c r="E188" s="226" t="s">
        <v>18</v>
      </c>
      <c r="F188" s="227" t="s">
        <v>266</v>
      </c>
      <c r="G188" s="224"/>
      <c r="H188" s="226" t="s">
        <v>18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126</v>
      </c>
      <c r="AU188" s="233" t="s">
        <v>78</v>
      </c>
      <c r="AV188" s="13" t="s">
        <v>76</v>
      </c>
      <c r="AW188" s="13" t="s">
        <v>30</v>
      </c>
      <c r="AX188" s="13" t="s">
        <v>68</v>
      </c>
      <c r="AY188" s="233" t="s">
        <v>115</v>
      </c>
    </row>
    <row r="189" s="14" customFormat="1">
      <c r="A189" s="14"/>
      <c r="B189" s="234"/>
      <c r="C189" s="235"/>
      <c r="D189" s="225" t="s">
        <v>126</v>
      </c>
      <c r="E189" s="236" t="s">
        <v>18</v>
      </c>
      <c r="F189" s="237" t="s">
        <v>267</v>
      </c>
      <c r="G189" s="235"/>
      <c r="H189" s="238">
        <v>0.79000000000000004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126</v>
      </c>
      <c r="AU189" s="244" t="s">
        <v>78</v>
      </c>
      <c r="AV189" s="14" t="s">
        <v>78</v>
      </c>
      <c r="AW189" s="14" t="s">
        <v>30</v>
      </c>
      <c r="AX189" s="14" t="s">
        <v>68</v>
      </c>
      <c r="AY189" s="244" t="s">
        <v>115</v>
      </c>
    </row>
    <row r="190" s="15" customFormat="1">
      <c r="A190" s="15"/>
      <c r="B190" s="245"/>
      <c r="C190" s="246"/>
      <c r="D190" s="225" t="s">
        <v>126</v>
      </c>
      <c r="E190" s="247" t="s">
        <v>18</v>
      </c>
      <c r="F190" s="248" t="s">
        <v>129</v>
      </c>
      <c r="G190" s="246"/>
      <c r="H190" s="249">
        <v>0.86899999999999999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5" t="s">
        <v>126</v>
      </c>
      <c r="AU190" s="255" t="s">
        <v>78</v>
      </c>
      <c r="AV190" s="15" t="s">
        <v>122</v>
      </c>
      <c r="AW190" s="15" t="s">
        <v>30</v>
      </c>
      <c r="AX190" s="15" t="s">
        <v>76</v>
      </c>
      <c r="AY190" s="255" t="s">
        <v>115</v>
      </c>
    </row>
    <row r="191" s="2" customFormat="1" ht="16.5" customHeight="1">
      <c r="A191" s="39"/>
      <c r="B191" s="40"/>
      <c r="C191" s="256" t="s">
        <v>7</v>
      </c>
      <c r="D191" s="256" t="s">
        <v>166</v>
      </c>
      <c r="E191" s="257" t="s">
        <v>268</v>
      </c>
      <c r="F191" s="258" t="s">
        <v>269</v>
      </c>
      <c r="G191" s="259" t="s">
        <v>232</v>
      </c>
      <c r="H191" s="260">
        <v>18.48</v>
      </c>
      <c r="I191" s="261"/>
      <c r="J191" s="262">
        <f>ROUND(I191*H191,2)</f>
        <v>0</v>
      </c>
      <c r="K191" s="258" t="s">
        <v>18</v>
      </c>
      <c r="L191" s="263"/>
      <c r="M191" s="264" t="s">
        <v>18</v>
      </c>
      <c r="N191" s="265" t="s">
        <v>39</v>
      </c>
      <c r="O191" s="85"/>
      <c r="P191" s="214">
        <f>O191*H191</f>
        <v>0</v>
      </c>
      <c r="Q191" s="214">
        <v>0.001</v>
      </c>
      <c r="R191" s="214">
        <f>Q191*H191</f>
        <v>0.01848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169</v>
      </c>
      <c r="AT191" s="216" t="s">
        <v>166</v>
      </c>
      <c r="AU191" s="216" t="s">
        <v>78</v>
      </c>
      <c r="AY191" s="18" t="s">
        <v>115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76</v>
      </c>
      <c r="BK191" s="217">
        <f>ROUND(I191*H191,2)</f>
        <v>0</v>
      </c>
      <c r="BL191" s="18" t="s">
        <v>122</v>
      </c>
      <c r="BM191" s="216" t="s">
        <v>270</v>
      </c>
    </row>
    <row r="192" s="13" customFormat="1">
      <c r="A192" s="13"/>
      <c r="B192" s="223"/>
      <c r="C192" s="224"/>
      <c r="D192" s="225" t="s">
        <v>126</v>
      </c>
      <c r="E192" s="226" t="s">
        <v>18</v>
      </c>
      <c r="F192" s="227" t="s">
        <v>271</v>
      </c>
      <c r="G192" s="224"/>
      <c r="H192" s="226" t="s">
        <v>18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126</v>
      </c>
      <c r="AU192" s="233" t="s">
        <v>78</v>
      </c>
      <c r="AV192" s="13" t="s">
        <v>76</v>
      </c>
      <c r="AW192" s="13" t="s">
        <v>30</v>
      </c>
      <c r="AX192" s="13" t="s">
        <v>68</v>
      </c>
      <c r="AY192" s="233" t="s">
        <v>115</v>
      </c>
    </row>
    <row r="193" s="14" customFormat="1">
      <c r="A193" s="14"/>
      <c r="B193" s="234"/>
      <c r="C193" s="235"/>
      <c r="D193" s="225" t="s">
        <v>126</v>
      </c>
      <c r="E193" s="236" t="s">
        <v>18</v>
      </c>
      <c r="F193" s="237" t="s">
        <v>272</v>
      </c>
      <c r="G193" s="235"/>
      <c r="H193" s="238">
        <v>18.48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126</v>
      </c>
      <c r="AU193" s="244" t="s">
        <v>78</v>
      </c>
      <c r="AV193" s="14" t="s">
        <v>78</v>
      </c>
      <c r="AW193" s="14" t="s">
        <v>30</v>
      </c>
      <c r="AX193" s="14" t="s">
        <v>76</v>
      </c>
      <c r="AY193" s="244" t="s">
        <v>115</v>
      </c>
    </row>
    <row r="194" s="2" customFormat="1" ht="16.5" customHeight="1">
      <c r="A194" s="39"/>
      <c r="B194" s="40"/>
      <c r="C194" s="256" t="s">
        <v>273</v>
      </c>
      <c r="D194" s="256" t="s">
        <v>166</v>
      </c>
      <c r="E194" s="257" t="s">
        <v>274</v>
      </c>
      <c r="F194" s="258" t="s">
        <v>275</v>
      </c>
      <c r="G194" s="259" t="s">
        <v>232</v>
      </c>
      <c r="H194" s="260">
        <v>60.560000000000002</v>
      </c>
      <c r="I194" s="261"/>
      <c r="J194" s="262">
        <f>ROUND(I194*H194,2)</f>
        <v>0</v>
      </c>
      <c r="K194" s="258" t="s">
        <v>18</v>
      </c>
      <c r="L194" s="263"/>
      <c r="M194" s="264" t="s">
        <v>18</v>
      </c>
      <c r="N194" s="265" t="s">
        <v>39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169</v>
      </c>
      <c r="AT194" s="216" t="s">
        <v>166</v>
      </c>
      <c r="AU194" s="216" t="s">
        <v>78</v>
      </c>
      <c r="AY194" s="18" t="s">
        <v>115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76</v>
      </c>
      <c r="BK194" s="217">
        <f>ROUND(I194*H194,2)</f>
        <v>0</v>
      </c>
      <c r="BL194" s="18" t="s">
        <v>122</v>
      </c>
      <c r="BM194" s="216" t="s">
        <v>276</v>
      </c>
    </row>
    <row r="195" s="13" customFormat="1">
      <c r="A195" s="13"/>
      <c r="B195" s="223"/>
      <c r="C195" s="224"/>
      <c r="D195" s="225" t="s">
        <v>126</v>
      </c>
      <c r="E195" s="226" t="s">
        <v>18</v>
      </c>
      <c r="F195" s="227" t="s">
        <v>277</v>
      </c>
      <c r="G195" s="224"/>
      <c r="H195" s="226" t="s">
        <v>18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126</v>
      </c>
      <c r="AU195" s="233" t="s">
        <v>78</v>
      </c>
      <c r="AV195" s="13" t="s">
        <v>76</v>
      </c>
      <c r="AW195" s="13" t="s">
        <v>30</v>
      </c>
      <c r="AX195" s="13" t="s">
        <v>68</v>
      </c>
      <c r="AY195" s="233" t="s">
        <v>115</v>
      </c>
    </row>
    <row r="196" s="14" customFormat="1">
      <c r="A196" s="14"/>
      <c r="B196" s="234"/>
      <c r="C196" s="235"/>
      <c r="D196" s="225" t="s">
        <v>126</v>
      </c>
      <c r="E196" s="236" t="s">
        <v>18</v>
      </c>
      <c r="F196" s="237" t="s">
        <v>278</v>
      </c>
      <c r="G196" s="235"/>
      <c r="H196" s="238">
        <v>60.560000000000002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126</v>
      </c>
      <c r="AU196" s="244" t="s">
        <v>78</v>
      </c>
      <c r="AV196" s="14" t="s">
        <v>78</v>
      </c>
      <c r="AW196" s="14" t="s">
        <v>30</v>
      </c>
      <c r="AX196" s="14" t="s">
        <v>76</v>
      </c>
      <c r="AY196" s="244" t="s">
        <v>115</v>
      </c>
    </row>
    <row r="197" s="2" customFormat="1" ht="16.5" customHeight="1">
      <c r="A197" s="39"/>
      <c r="B197" s="40"/>
      <c r="C197" s="205" t="s">
        <v>279</v>
      </c>
      <c r="D197" s="205" t="s">
        <v>117</v>
      </c>
      <c r="E197" s="206" t="s">
        <v>280</v>
      </c>
      <c r="F197" s="207" t="s">
        <v>281</v>
      </c>
      <c r="G197" s="208" t="s">
        <v>120</v>
      </c>
      <c r="H197" s="209">
        <v>1788.5</v>
      </c>
      <c r="I197" s="210"/>
      <c r="J197" s="211">
        <f>ROUND(I197*H197,2)</f>
        <v>0</v>
      </c>
      <c r="K197" s="207" t="s">
        <v>18</v>
      </c>
      <c r="L197" s="45"/>
      <c r="M197" s="212" t="s">
        <v>18</v>
      </c>
      <c r="N197" s="213" t="s">
        <v>39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122</v>
      </c>
      <c r="AT197" s="216" t="s">
        <v>117</v>
      </c>
      <c r="AU197" s="216" t="s">
        <v>78</v>
      </c>
      <c r="AY197" s="18" t="s">
        <v>115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76</v>
      </c>
      <c r="BK197" s="217">
        <f>ROUND(I197*H197,2)</f>
        <v>0</v>
      </c>
      <c r="BL197" s="18" t="s">
        <v>122</v>
      </c>
      <c r="BM197" s="216" t="s">
        <v>282</v>
      </c>
    </row>
    <row r="198" s="13" customFormat="1">
      <c r="A198" s="13"/>
      <c r="B198" s="223"/>
      <c r="C198" s="224"/>
      <c r="D198" s="225" t="s">
        <v>126</v>
      </c>
      <c r="E198" s="226" t="s">
        <v>18</v>
      </c>
      <c r="F198" s="227" t="s">
        <v>283</v>
      </c>
      <c r="G198" s="224"/>
      <c r="H198" s="226" t="s">
        <v>18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126</v>
      </c>
      <c r="AU198" s="233" t="s">
        <v>78</v>
      </c>
      <c r="AV198" s="13" t="s">
        <v>76</v>
      </c>
      <c r="AW198" s="13" t="s">
        <v>30</v>
      </c>
      <c r="AX198" s="13" t="s">
        <v>68</v>
      </c>
      <c r="AY198" s="233" t="s">
        <v>115</v>
      </c>
    </row>
    <row r="199" s="14" customFormat="1">
      <c r="A199" s="14"/>
      <c r="B199" s="234"/>
      <c r="C199" s="235"/>
      <c r="D199" s="225" t="s">
        <v>126</v>
      </c>
      <c r="E199" s="236" t="s">
        <v>18</v>
      </c>
      <c r="F199" s="237" t="s">
        <v>284</v>
      </c>
      <c r="G199" s="235"/>
      <c r="H199" s="238">
        <v>1788.5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126</v>
      </c>
      <c r="AU199" s="244" t="s">
        <v>78</v>
      </c>
      <c r="AV199" s="14" t="s">
        <v>78</v>
      </c>
      <c r="AW199" s="14" t="s">
        <v>30</v>
      </c>
      <c r="AX199" s="14" t="s">
        <v>76</v>
      </c>
      <c r="AY199" s="244" t="s">
        <v>115</v>
      </c>
    </row>
    <row r="200" s="2" customFormat="1" ht="16.5" customHeight="1">
      <c r="A200" s="39"/>
      <c r="B200" s="40"/>
      <c r="C200" s="256" t="s">
        <v>285</v>
      </c>
      <c r="D200" s="256" t="s">
        <v>166</v>
      </c>
      <c r="E200" s="257" t="s">
        <v>286</v>
      </c>
      <c r="F200" s="258" t="s">
        <v>287</v>
      </c>
      <c r="G200" s="259" t="s">
        <v>259</v>
      </c>
      <c r="H200" s="260">
        <v>268.27499999999998</v>
      </c>
      <c r="I200" s="261"/>
      <c r="J200" s="262">
        <f>ROUND(I200*H200,2)</f>
        <v>0</v>
      </c>
      <c r="K200" s="258" t="s">
        <v>18</v>
      </c>
      <c r="L200" s="263"/>
      <c r="M200" s="264" t="s">
        <v>18</v>
      </c>
      <c r="N200" s="265" t="s">
        <v>39</v>
      </c>
      <c r="O200" s="85"/>
      <c r="P200" s="214">
        <f>O200*H200</f>
        <v>0</v>
      </c>
      <c r="Q200" s="214">
        <v>0.20000000000000001</v>
      </c>
      <c r="R200" s="214">
        <f>Q200*H200</f>
        <v>53.655000000000001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169</v>
      </c>
      <c r="AT200" s="216" t="s">
        <v>166</v>
      </c>
      <c r="AU200" s="216" t="s">
        <v>78</v>
      </c>
      <c r="AY200" s="18" t="s">
        <v>115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76</v>
      </c>
      <c r="BK200" s="217">
        <f>ROUND(I200*H200,2)</f>
        <v>0</v>
      </c>
      <c r="BL200" s="18" t="s">
        <v>122</v>
      </c>
      <c r="BM200" s="216" t="s">
        <v>288</v>
      </c>
    </row>
    <row r="201" s="13" customFormat="1">
      <c r="A201" s="13"/>
      <c r="B201" s="223"/>
      <c r="C201" s="224"/>
      <c r="D201" s="225" t="s">
        <v>126</v>
      </c>
      <c r="E201" s="226" t="s">
        <v>18</v>
      </c>
      <c r="F201" s="227" t="s">
        <v>289</v>
      </c>
      <c r="G201" s="224"/>
      <c r="H201" s="226" t="s">
        <v>18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126</v>
      </c>
      <c r="AU201" s="233" t="s">
        <v>78</v>
      </c>
      <c r="AV201" s="13" t="s">
        <v>76</v>
      </c>
      <c r="AW201" s="13" t="s">
        <v>30</v>
      </c>
      <c r="AX201" s="13" t="s">
        <v>68</v>
      </c>
      <c r="AY201" s="233" t="s">
        <v>115</v>
      </c>
    </row>
    <row r="202" s="14" customFormat="1">
      <c r="A202" s="14"/>
      <c r="B202" s="234"/>
      <c r="C202" s="235"/>
      <c r="D202" s="225" t="s">
        <v>126</v>
      </c>
      <c r="E202" s="236" t="s">
        <v>18</v>
      </c>
      <c r="F202" s="237" t="s">
        <v>290</v>
      </c>
      <c r="G202" s="235"/>
      <c r="H202" s="238">
        <v>268.27499999999998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126</v>
      </c>
      <c r="AU202" s="244" t="s">
        <v>78</v>
      </c>
      <c r="AV202" s="14" t="s">
        <v>78</v>
      </c>
      <c r="AW202" s="14" t="s">
        <v>30</v>
      </c>
      <c r="AX202" s="14" t="s">
        <v>76</v>
      </c>
      <c r="AY202" s="244" t="s">
        <v>115</v>
      </c>
    </row>
    <row r="203" s="2" customFormat="1" ht="16.5" customHeight="1">
      <c r="A203" s="39"/>
      <c r="B203" s="40"/>
      <c r="C203" s="205" t="s">
        <v>291</v>
      </c>
      <c r="D203" s="205" t="s">
        <v>117</v>
      </c>
      <c r="E203" s="206" t="s">
        <v>292</v>
      </c>
      <c r="F203" s="207" t="s">
        <v>293</v>
      </c>
      <c r="G203" s="208" t="s">
        <v>259</v>
      </c>
      <c r="H203" s="209">
        <v>72.819999999999993</v>
      </c>
      <c r="I203" s="210"/>
      <c r="J203" s="211">
        <f>ROUND(I203*H203,2)</f>
        <v>0</v>
      </c>
      <c r="K203" s="207" t="s">
        <v>121</v>
      </c>
      <c r="L203" s="45"/>
      <c r="M203" s="212" t="s">
        <v>18</v>
      </c>
      <c r="N203" s="213" t="s">
        <v>39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122</v>
      </c>
      <c r="AT203" s="216" t="s">
        <v>117</v>
      </c>
      <c r="AU203" s="216" t="s">
        <v>78</v>
      </c>
      <c r="AY203" s="18" t="s">
        <v>115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76</v>
      </c>
      <c r="BK203" s="217">
        <f>ROUND(I203*H203,2)</f>
        <v>0</v>
      </c>
      <c r="BL203" s="18" t="s">
        <v>122</v>
      </c>
      <c r="BM203" s="216" t="s">
        <v>294</v>
      </c>
    </row>
    <row r="204" s="2" customFormat="1">
      <c r="A204" s="39"/>
      <c r="B204" s="40"/>
      <c r="C204" s="41"/>
      <c r="D204" s="218" t="s">
        <v>124</v>
      </c>
      <c r="E204" s="41"/>
      <c r="F204" s="219" t="s">
        <v>295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124</v>
      </c>
      <c r="AU204" s="18" t="s">
        <v>78</v>
      </c>
    </row>
    <row r="205" s="13" customFormat="1">
      <c r="A205" s="13"/>
      <c r="B205" s="223"/>
      <c r="C205" s="224"/>
      <c r="D205" s="225" t="s">
        <v>126</v>
      </c>
      <c r="E205" s="226" t="s">
        <v>18</v>
      </c>
      <c r="F205" s="227" t="s">
        <v>203</v>
      </c>
      <c r="G205" s="224"/>
      <c r="H205" s="226" t="s">
        <v>18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126</v>
      </c>
      <c r="AU205" s="233" t="s">
        <v>78</v>
      </c>
      <c r="AV205" s="13" t="s">
        <v>76</v>
      </c>
      <c r="AW205" s="13" t="s">
        <v>30</v>
      </c>
      <c r="AX205" s="13" t="s">
        <v>68</v>
      </c>
      <c r="AY205" s="233" t="s">
        <v>115</v>
      </c>
    </row>
    <row r="206" s="13" customFormat="1">
      <c r="A206" s="13"/>
      <c r="B206" s="223"/>
      <c r="C206" s="224"/>
      <c r="D206" s="225" t="s">
        <v>126</v>
      </c>
      <c r="E206" s="226" t="s">
        <v>18</v>
      </c>
      <c r="F206" s="227" t="s">
        <v>296</v>
      </c>
      <c r="G206" s="224"/>
      <c r="H206" s="226" t="s">
        <v>18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126</v>
      </c>
      <c r="AU206" s="233" t="s">
        <v>78</v>
      </c>
      <c r="AV206" s="13" t="s">
        <v>76</v>
      </c>
      <c r="AW206" s="13" t="s">
        <v>30</v>
      </c>
      <c r="AX206" s="13" t="s">
        <v>68</v>
      </c>
      <c r="AY206" s="233" t="s">
        <v>115</v>
      </c>
    </row>
    <row r="207" s="14" customFormat="1">
      <c r="A207" s="14"/>
      <c r="B207" s="234"/>
      <c r="C207" s="235"/>
      <c r="D207" s="225" t="s">
        <v>126</v>
      </c>
      <c r="E207" s="236" t="s">
        <v>18</v>
      </c>
      <c r="F207" s="237" t="s">
        <v>297</v>
      </c>
      <c r="G207" s="235"/>
      <c r="H207" s="238">
        <v>1.6000000000000001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126</v>
      </c>
      <c r="AU207" s="244" t="s">
        <v>78</v>
      </c>
      <c r="AV207" s="14" t="s">
        <v>78</v>
      </c>
      <c r="AW207" s="14" t="s">
        <v>30</v>
      </c>
      <c r="AX207" s="14" t="s">
        <v>68</v>
      </c>
      <c r="AY207" s="244" t="s">
        <v>115</v>
      </c>
    </row>
    <row r="208" s="13" customFormat="1">
      <c r="A208" s="13"/>
      <c r="B208" s="223"/>
      <c r="C208" s="224"/>
      <c r="D208" s="225" t="s">
        <v>126</v>
      </c>
      <c r="E208" s="226" t="s">
        <v>18</v>
      </c>
      <c r="F208" s="227" t="s">
        <v>298</v>
      </c>
      <c r="G208" s="224"/>
      <c r="H208" s="226" t="s">
        <v>18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126</v>
      </c>
      <c r="AU208" s="233" t="s">
        <v>78</v>
      </c>
      <c r="AV208" s="13" t="s">
        <v>76</v>
      </c>
      <c r="AW208" s="13" t="s">
        <v>30</v>
      </c>
      <c r="AX208" s="13" t="s">
        <v>68</v>
      </c>
      <c r="AY208" s="233" t="s">
        <v>115</v>
      </c>
    </row>
    <row r="209" s="14" customFormat="1">
      <c r="A209" s="14"/>
      <c r="B209" s="234"/>
      <c r="C209" s="235"/>
      <c r="D209" s="225" t="s">
        <v>126</v>
      </c>
      <c r="E209" s="236" t="s">
        <v>18</v>
      </c>
      <c r="F209" s="237" t="s">
        <v>299</v>
      </c>
      <c r="G209" s="235"/>
      <c r="H209" s="238">
        <v>71.219999999999999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126</v>
      </c>
      <c r="AU209" s="244" t="s">
        <v>78</v>
      </c>
      <c r="AV209" s="14" t="s">
        <v>78</v>
      </c>
      <c r="AW209" s="14" t="s">
        <v>30</v>
      </c>
      <c r="AX209" s="14" t="s">
        <v>68</v>
      </c>
      <c r="AY209" s="244" t="s">
        <v>115</v>
      </c>
    </row>
    <row r="210" s="15" customFormat="1">
      <c r="A210" s="15"/>
      <c r="B210" s="245"/>
      <c r="C210" s="246"/>
      <c r="D210" s="225" t="s">
        <v>126</v>
      </c>
      <c r="E210" s="247" t="s">
        <v>18</v>
      </c>
      <c r="F210" s="248" t="s">
        <v>129</v>
      </c>
      <c r="G210" s="246"/>
      <c r="H210" s="249">
        <v>72.819999999999993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5" t="s">
        <v>126</v>
      </c>
      <c r="AU210" s="255" t="s">
        <v>78</v>
      </c>
      <c r="AV210" s="15" t="s">
        <v>122</v>
      </c>
      <c r="AW210" s="15" t="s">
        <v>30</v>
      </c>
      <c r="AX210" s="15" t="s">
        <v>76</v>
      </c>
      <c r="AY210" s="255" t="s">
        <v>115</v>
      </c>
    </row>
    <row r="211" s="2" customFormat="1" ht="16.5" customHeight="1">
      <c r="A211" s="39"/>
      <c r="B211" s="40"/>
      <c r="C211" s="205" t="s">
        <v>300</v>
      </c>
      <c r="D211" s="205" t="s">
        <v>117</v>
      </c>
      <c r="E211" s="206" t="s">
        <v>301</v>
      </c>
      <c r="F211" s="207" t="s">
        <v>302</v>
      </c>
      <c r="G211" s="208" t="s">
        <v>259</v>
      </c>
      <c r="H211" s="209">
        <v>72.819999999999993</v>
      </c>
      <c r="I211" s="210"/>
      <c r="J211" s="211">
        <f>ROUND(I211*H211,2)</f>
        <v>0</v>
      </c>
      <c r="K211" s="207" t="s">
        <v>121</v>
      </c>
      <c r="L211" s="45"/>
      <c r="M211" s="212" t="s">
        <v>18</v>
      </c>
      <c r="N211" s="213" t="s">
        <v>39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122</v>
      </c>
      <c r="AT211" s="216" t="s">
        <v>117</v>
      </c>
      <c r="AU211" s="216" t="s">
        <v>78</v>
      </c>
      <c r="AY211" s="18" t="s">
        <v>115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76</v>
      </c>
      <c r="BK211" s="217">
        <f>ROUND(I211*H211,2)</f>
        <v>0</v>
      </c>
      <c r="BL211" s="18" t="s">
        <v>122</v>
      </c>
      <c r="BM211" s="216" t="s">
        <v>303</v>
      </c>
    </row>
    <row r="212" s="2" customFormat="1">
      <c r="A212" s="39"/>
      <c r="B212" s="40"/>
      <c r="C212" s="41"/>
      <c r="D212" s="218" t="s">
        <v>124</v>
      </c>
      <c r="E212" s="41"/>
      <c r="F212" s="219" t="s">
        <v>304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124</v>
      </c>
      <c r="AU212" s="18" t="s">
        <v>78</v>
      </c>
    </row>
    <row r="213" s="14" customFormat="1">
      <c r="A213" s="14"/>
      <c r="B213" s="234"/>
      <c r="C213" s="235"/>
      <c r="D213" s="225" t="s">
        <v>126</v>
      </c>
      <c r="E213" s="236" t="s">
        <v>18</v>
      </c>
      <c r="F213" s="237" t="s">
        <v>305</v>
      </c>
      <c r="G213" s="235"/>
      <c r="H213" s="238">
        <v>72.819999999999993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126</v>
      </c>
      <c r="AU213" s="244" t="s">
        <v>78</v>
      </c>
      <c r="AV213" s="14" t="s">
        <v>78</v>
      </c>
      <c r="AW213" s="14" t="s">
        <v>30</v>
      </c>
      <c r="AX213" s="14" t="s">
        <v>76</v>
      </c>
      <c r="AY213" s="244" t="s">
        <v>115</v>
      </c>
    </row>
    <row r="214" s="2" customFormat="1" ht="16.5" customHeight="1">
      <c r="A214" s="39"/>
      <c r="B214" s="40"/>
      <c r="C214" s="205" t="s">
        <v>306</v>
      </c>
      <c r="D214" s="205" t="s">
        <v>117</v>
      </c>
      <c r="E214" s="206" t="s">
        <v>307</v>
      </c>
      <c r="F214" s="207" t="s">
        <v>308</v>
      </c>
      <c r="G214" s="208" t="s">
        <v>259</v>
      </c>
      <c r="H214" s="209">
        <v>72.819999999999993</v>
      </c>
      <c r="I214" s="210"/>
      <c r="J214" s="211">
        <f>ROUND(I214*H214,2)</f>
        <v>0</v>
      </c>
      <c r="K214" s="207" t="s">
        <v>121</v>
      </c>
      <c r="L214" s="45"/>
      <c r="M214" s="212" t="s">
        <v>18</v>
      </c>
      <c r="N214" s="213" t="s">
        <v>39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122</v>
      </c>
      <c r="AT214" s="216" t="s">
        <v>117</v>
      </c>
      <c r="AU214" s="216" t="s">
        <v>78</v>
      </c>
      <c r="AY214" s="18" t="s">
        <v>115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76</v>
      </c>
      <c r="BK214" s="217">
        <f>ROUND(I214*H214,2)</f>
        <v>0</v>
      </c>
      <c r="BL214" s="18" t="s">
        <v>122</v>
      </c>
      <c r="BM214" s="216" t="s">
        <v>309</v>
      </c>
    </row>
    <row r="215" s="2" customFormat="1">
      <c r="A215" s="39"/>
      <c r="B215" s="40"/>
      <c r="C215" s="41"/>
      <c r="D215" s="218" t="s">
        <v>124</v>
      </c>
      <c r="E215" s="41"/>
      <c r="F215" s="219" t="s">
        <v>310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124</v>
      </c>
      <c r="AU215" s="18" t="s">
        <v>78</v>
      </c>
    </row>
    <row r="216" s="2" customFormat="1" ht="24.15" customHeight="1">
      <c r="A216" s="39"/>
      <c r="B216" s="40"/>
      <c r="C216" s="205" t="s">
        <v>311</v>
      </c>
      <c r="D216" s="205" t="s">
        <v>117</v>
      </c>
      <c r="E216" s="206" t="s">
        <v>312</v>
      </c>
      <c r="F216" s="207" t="s">
        <v>313</v>
      </c>
      <c r="G216" s="208" t="s">
        <v>120</v>
      </c>
      <c r="H216" s="209">
        <v>16800</v>
      </c>
      <c r="I216" s="210"/>
      <c r="J216" s="211">
        <f>ROUND(I216*H216,2)</f>
        <v>0</v>
      </c>
      <c r="K216" s="207" t="s">
        <v>121</v>
      </c>
      <c r="L216" s="45"/>
      <c r="M216" s="212" t="s">
        <v>18</v>
      </c>
      <c r="N216" s="213" t="s">
        <v>39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122</v>
      </c>
      <c r="AT216" s="216" t="s">
        <v>117</v>
      </c>
      <c r="AU216" s="216" t="s">
        <v>78</v>
      </c>
      <c r="AY216" s="18" t="s">
        <v>115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76</v>
      </c>
      <c r="BK216" s="217">
        <f>ROUND(I216*H216,2)</f>
        <v>0</v>
      </c>
      <c r="BL216" s="18" t="s">
        <v>122</v>
      </c>
      <c r="BM216" s="216" t="s">
        <v>314</v>
      </c>
    </row>
    <row r="217" s="2" customFormat="1">
      <c r="A217" s="39"/>
      <c r="B217" s="40"/>
      <c r="C217" s="41"/>
      <c r="D217" s="218" t="s">
        <v>124</v>
      </c>
      <c r="E217" s="41"/>
      <c r="F217" s="219" t="s">
        <v>315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124</v>
      </c>
      <c r="AU217" s="18" t="s">
        <v>78</v>
      </c>
    </row>
    <row r="218" s="13" customFormat="1">
      <c r="A218" s="13"/>
      <c r="B218" s="223"/>
      <c r="C218" s="224"/>
      <c r="D218" s="225" t="s">
        <v>126</v>
      </c>
      <c r="E218" s="226" t="s">
        <v>18</v>
      </c>
      <c r="F218" s="227" t="s">
        <v>316</v>
      </c>
      <c r="G218" s="224"/>
      <c r="H218" s="226" t="s">
        <v>18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126</v>
      </c>
      <c r="AU218" s="233" t="s">
        <v>78</v>
      </c>
      <c r="AV218" s="13" t="s">
        <v>76</v>
      </c>
      <c r="AW218" s="13" t="s">
        <v>30</v>
      </c>
      <c r="AX218" s="13" t="s">
        <v>68</v>
      </c>
      <c r="AY218" s="233" t="s">
        <v>115</v>
      </c>
    </row>
    <row r="219" s="14" customFormat="1">
      <c r="A219" s="14"/>
      <c r="B219" s="234"/>
      <c r="C219" s="235"/>
      <c r="D219" s="225" t="s">
        <v>126</v>
      </c>
      <c r="E219" s="236" t="s">
        <v>18</v>
      </c>
      <c r="F219" s="237" t="s">
        <v>317</v>
      </c>
      <c r="G219" s="235"/>
      <c r="H219" s="238">
        <v>16800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126</v>
      </c>
      <c r="AU219" s="244" t="s">
        <v>78</v>
      </c>
      <c r="AV219" s="14" t="s">
        <v>78</v>
      </c>
      <c r="AW219" s="14" t="s">
        <v>30</v>
      </c>
      <c r="AX219" s="14" t="s">
        <v>68</v>
      </c>
      <c r="AY219" s="244" t="s">
        <v>115</v>
      </c>
    </row>
    <row r="220" s="15" customFormat="1">
      <c r="A220" s="15"/>
      <c r="B220" s="245"/>
      <c r="C220" s="246"/>
      <c r="D220" s="225" t="s">
        <v>126</v>
      </c>
      <c r="E220" s="247" t="s">
        <v>18</v>
      </c>
      <c r="F220" s="248" t="s">
        <v>129</v>
      </c>
      <c r="G220" s="246"/>
      <c r="H220" s="249">
        <v>16800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5" t="s">
        <v>126</v>
      </c>
      <c r="AU220" s="255" t="s">
        <v>78</v>
      </c>
      <c r="AV220" s="15" t="s">
        <v>122</v>
      </c>
      <c r="AW220" s="15" t="s">
        <v>30</v>
      </c>
      <c r="AX220" s="15" t="s">
        <v>76</v>
      </c>
      <c r="AY220" s="255" t="s">
        <v>115</v>
      </c>
    </row>
    <row r="221" s="2" customFormat="1" ht="16.5" customHeight="1">
      <c r="A221" s="39"/>
      <c r="B221" s="40"/>
      <c r="C221" s="256" t="s">
        <v>318</v>
      </c>
      <c r="D221" s="256" t="s">
        <v>166</v>
      </c>
      <c r="E221" s="257" t="s">
        <v>319</v>
      </c>
      <c r="F221" s="258" t="s">
        <v>320</v>
      </c>
      <c r="G221" s="259" t="s">
        <v>232</v>
      </c>
      <c r="H221" s="260">
        <v>59.055999999999997</v>
      </c>
      <c r="I221" s="261"/>
      <c r="J221" s="262">
        <f>ROUND(I221*H221,2)</f>
        <v>0</v>
      </c>
      <c r="K221" s="258" t="s">
        <v>18</v>
      </c>
      <c r="L221" s="263"/>
      <c r="M221" s="264" t="s">
        <v>18</v>
      </c>
      <c r="N221" s="265" t="s">
        <v>39</v>
      </c>
      <c r="O221" s="85"/>
      <c r="P221" s="214">
        <f>O221*H221</f>
        <v>0</v>
      </c>
      <c r="Q221" s="214">
        <v>0.001</v>
      </c>
      <c r="R221" s="214">
        <f>Q221*H221</f>
        <v>0.059055999999999997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169</v>
      </c>
      <c r="AT221" s="216" t="s">
        <v>166</v>
      </c>
      <c r="AU221" s="216" t="s">
        <v>78</v>
      </c>
      <c r="AY221" s="18" t="s">
        <v>115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76</v>
      </c>
      <c r="BK221" s="217">
        <f>ROUND(I221*H221,2)</f>
        <v>0</v>
      </c>
      <c r="BL221" s="18" t="s">
        <v>122</v>
      </c>
      <c r="BM221" s="216" t="s">
        <v>321</v>
      </c>
    </row>
    <row r="222" s="13" customFormat="1">
      <c r="A222" s="13"/>
      <c r="B222" s="223"/>
      <c r="C222" s="224"/>
      <c r="D222" s="225" t="s">
        <v>126</v>
      </c>
      <c r="E222" s="226" t="s">
        <v>18</v>
      </c>
      <c r="F222" s="227" t="s">
        <v>322</v>
      </c>
      <c r="G222" s="224"/>
      <c r="H222" s="226" t="s">
        <v>18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126</v>
      </c>
      <c r="AU222" s="233" t="s">
        <v>78</v>
      </c>
      <c r="AV222" s="13" t="s">
        <v>76</v>
      </c>
      <c r="AW222" s="13" t="s">
        <v>30</v>
      </c>
      <c r="AX222" s="13" t="s">
        <v>68</v>
      </c>
      <c r="AY222" s="233" t="s">
        <v>115</v>
      </c>
    </row>
    <row r="223" s="14" customFormat="1">
      <c r="A223" s="14"/>
      <c r="B223" s="234"/>
      <c r="C223" s="235"/>
      <c r="D223" s="225" t="s">
        <v>126</v>
      </c>
      <c r="E223" s="236" t="s">
        <v>18</v>
      </c>
      <c r="F223" s="237" t="s">
        <v>323</v>
      </c>
      <c r="G223" s="235"/>
      <c r="H223" s="238">
        <v>59.055999999999997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126</v>
      </c>
      <c r="AU223" s="244" t="s">
        <v>78</v>
      </c>
      <c r="AV223" s="14" t="s">
        <v>78</v>
      </c>
      <c r="AW223" s="14" t="s">
        <v>30</v>
      </c>
      <c r="AX223" s="14" t="s">
        <v>76</v>
      </c>
      <c r="AY223" s="244" t="s">
        <v>115</v>
      </c>
    </row>
    <row r="224" s="2" customFormat="1" ht="16.5" customHeight="1">
      <c r="A224" s="39"/>
      <c r="B224" s="40"/>
      <c r="C224" s="256" t="s">
        <v>324</v>
      </c>
      <c r="D224" s="256" t="s">
        <v>166</v>
      </c>
      <c r="E224" s="257" t="s">
        <v>325</v>
      </c>
      <c r="F224" s="258" t="s">
        <v>326</v>
      </c>
      <c r="G224" s="259" t="s">
        <v>232</v>
      </c>
      <c r="H224" s="260">
        <v>24.486999999999998</v>
      </c>
      <c r="I224" s="261"/>
      <c r="J224" s="262">
        <f>ROUND(I224*H224,2)</f>
        <v>0</v>
      </c>
      <c r="K224" s="258" t="s">
        <v>121</v>
      </c>
      <c r="L224" s="263"/>
      <c r="M224" s="264" t="s">
        <v>18</v>
      </c>
      <c r="N224" s="265" t="s">
        <v>39</v>
      </c>
      <c r="O224" s="85"/>
      <c r="P224" s="214">
        <f>O224*H224</f>
        <v>0</v>
      </c>
      <c r="Q224" s="214">
        <v>0.001</v>
      </c>
      <c r="R224" s="214">
        <f>Q224*H224</f>
        <v>0.024486999999999998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169</v>
      </c>
      <c r="AT224" s="216" t="s">
        <v>166</v>
      </c>
      <c r="AU224" s="216" t="s">
        <v>78</v>
      </c>
      <c r="AY224" s="18" t="s">
        <v>115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76</v>
      </c>
      <c r="BK224" s="217">
        <f>ROUND(I224*H224,2)</f>
        <v>0</v>
      </c>
      <c r="BL224" s="18" t="s">
        <v>122</v>
      </c>
      <c r="BM224" s="216" t="s">
        <v>327</v>
      </c>
    </row>
    <row r="225" s="13" customFormat="1">
      <c r="A225" s="13"/>
      <c r="B225" s="223"/>
      <c r="C225" s="224"/>
      <c r="D225" s="225" t="s">
        <v>126</v>
      </c>
      <c r="E225" s="226" t="s">
        <v>18</v>
      </c>
      <c r="F225" s="227" t="s">
        <v>328</v>
      </c>
      <c r="G225" s="224"/>
      <c r="H225" s="226" t="s">
        <v>18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126</v>
      </c>
      <c r="AU225" s="233" t="s">
        <v>78</v>
      </c>
      <c r="AV225" s="13" t="s">
        <v>76</v>
      </c>
      <c r="AW225" s="13" t="s">
        <v>30</v>
      </c>
      <c r="AX225" s="13" t="s">
        <v>68</v>
      </c>
      <c r="AY225" s="233" t="s">
        <v>115</v>
      </c>
    </row>
    <row r="226" s="14" customFormat="1">
      <c r="A226" s="14"/>
      <c r="B226" s="234"/>
      <c r="C226" s="235"/>
      <c r="D226" s="225" t="s">
        <v>126</v>
      </c>
      <c r="E226" s="236" t="s">
        <v>18</v>
      </c>
      <c r="F226" s="237" t="s">
        <v>329</v>
      </c>
      <c r="G226" s="235"/>
      <c r="H226" s="238">
        <v>24.486999999999998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126</v>
      </c>
      <c r="AU226" s="244" t="s">
        <v>78</v>
      </c>
      <c r="AV226" s="14" t="s">
        <v>78</v>
      </c>
      <c r="AW226" s="14" t="s">
        <v>30</v>
      </c>
      <c r="AX226" s="14" t="s">
        <v>76</v>
      </c>
      <c r="AY226" s="244" t="s">
        <v>115</v>
      </c>
    </row>
    <row r="227" s="2" customFormat="1" ht="24.15" customHeight="1">
      <c r="A227" s="39"/>
      <c r="B227" s="40"/>
      <c r="C227" s="205" t="s">
        <v>330</v>
      </c>
      <c r="D227" s="205" t="s">
        <v>117</v>
      </c>
      <c r="E227" s="206" t="s">
        <v>331</v>
      </c>
      <c r="F227" s="207" t="s">
        <v>332</v>
      </c>
      <c r="G227" s="208" t="s">
        <v>154</v>
      </c>
      <c r="H227" s="209">
        <v>16</v>
      </c>
      <c r="I227" s="210"/>
      <c r="J227" s="211">
        <f>ROUND(I227*H227,2)</f>
        <v>0</v>
      </c>
      <c r="K227" s="207" t="s">
        <v>121</v>
      </c>
      <c r="L227" s="45"/>
      <c r="M227" s="212" t="s">
        <v>18</v>
      </c>
      <c r="N227" s="213" t="s">
        <v>39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122</v>
      </c>
      <c r="AT227" s="216" t="s">
        <v>117</v>
      </c>
      <c r="AU227" s="216" t="s">
        <v>78</v>
      </c>
      <c r="AY227" s="18" t="s">
        <v>115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76</v>
      </c>
      <c r="BK227" s="217">
        <f>ROUND(I227*H227,2)</f>
        <v>0</v>
      </c>
      <c r="BL227" s="18" t="s">
        <v>122</v>
      </c>
      <c r="BM227" s="216" t="s">
        <v>333</v>
      </c>
    </row>
    <row r="228" s="2" customFormat="1">
      <c r="A228" s="39"/>
      <c r="B228" s="40"/>
      <c r="C228" s="41"/>
      <c r="D228" s="218" t="s">
        <v>124</v>
      </c>
      <c r="E228" s="41"/>
      <c r="F228" s="219" t="s">
        <v>334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124</v>
      </c>
      <c r="AU228" s="18" t="s">
        <v>78</v>
      </c>
    </row>
    <row r="229" s="13" customFormat="1">
      <c r="A229" s="13"/>
      <c r="B229" s="223"/>
      <c r="C229" s="224"/>
      <c r="D229" s="225" t="s">
        <v>126</v>
      </c>
      <c r="E229" s="226" t="s">
        <v>18</v>
      </c>
      <c r="F229" s="227" t="s">
        <v>335</v>
      </c>
      <c r="G229" s="224"/>
      <c r="H229" s="226" t="s">
        <v>18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126</v>
      </c>
      <c r="AU229" s="233" t="s">
        <v>78</v>
      </c>
      <c r="AV229" s="13" t="s">
        <v>76</v>
      </c>
      <c r="AW229" s="13" t="s">
        <v>30</v>
      </c>
      <c r="AX229" s="13" t="s">
        <v>68</v>
      </c>
      <c r="AY229" s="233" t="s">
        <v>115</v>
      </c>
    </row>
    <row r="230" s="14" customFormat="1">
      <c r="A230" s="14"/>
      <c r="B230" s="234"/>
      <c r="C230" s="235"/>
      <c r="D230" s="225" t="s">
        <v>126</v>
      </c>
      <c r="E230" s="236" t="s">
        <v>18</v>
      </c>
      <c r="F230" s="237" t="s">
        <v>158</v>
      </c>
      <c r="G230" s="235"/>
      <c r="H230" s="238">
        <v>16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126</v>
      </c>
      <c r="AU230" s="244" t="s">
        <v>78</v>
      </c>
      <c r="AV230" s="14" t="s">
        <v>78</v>
      </c>
      <c r="AW230" s="14" t="s">
        <v>30</v>
      </c>
      <c r="AX230" s="14" t="s">
        <v>76</v>
      </c>
      <c r="AY230" s="244" t="s">
        <v>115</v>
      </c>
    </row>
    <row r="231" s="2" customFormat="1" ht="16.5" customHeight="1">
      <c r="A231" s="39"/>
      <c r="B231" s="40"/>
      <c r="C231" s="205" t="s">
        <v>336</v>
      </c>
      <c r="D231" s="205" t="s">
        <v>117</v>
      </c>
      <c r="E231" s="206" t="s">
        <v>337</v>
      </c>
      <c r="F231" s="207" t="s">
        <v>338</v>
      </c>
      <c r="G231" s="208" t="s">
        <v>339</v>
      </c>
      <c r="H231" s="209">
        <v>73.960999999999999</v>
      </c>
      <c r="I231" s="210"/>
      <c r="J231" s="211">
        <f>ROUND(I231*H231,2)</f>
        <v>0</v>
      </c>
      <c r="K231" s="207" t="s">
        <v>121</v>
      </c>
      <c r="L231" s="45"/>
      <c r="M231" s="212" t="s">
        <v>18</v>
      </c>
      <c r="N231" s="213" t="s">
        <v>39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122</v>
      </c>
      <c r="AT231" s="216" t="s">
        <v>117</v>
      </c>
      <c r="AU231" s="216" t="s">
        <v>78</v>
      </c>
      <c r="AY231" s="18" t="s">
        <v>115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76</v>
      </c>
      <c r="BK231" s="217">
        <f>ROUND(I231*H231,2)</f>
        <v>0</v>
      </c>
      <c r="BL231" s="18" t="s">
        <v>122</v>
      </c>
      <c r="BM231" s="216" t="s">
        <v>340</v>
      </c>
    </row>
    <row r="232" s="2" customFormat="1">
      <c r="A232" s="39"/>
      <c r="B232" s="40"/>
      <c r="C232" s="41"/>
      <c r="D232" s="218" t="s">
        <v>124</v>
      </c>
      <c r="E232" s="41"/>
      <c r="F232" s="219" t="s">
        <v>341</v>
      </c>
      <c r="G232" s="41"/>
      <c r="H232" s="41"/>
      <c r="I232" s="220"/>
      <c r="J232" s="41"/>
      <c r="K232" s="41"/>
      <c r="L232" s="45"/>
      <c r="M232" s="266"/>
      <c r="N232" s="267"/>
      <c r="O232" s="268"/>
      <c r="P232" s="268"/>
      <c r="Q232" s="268"/>
      <c r="R232" s="268"/>
      <c r="S232" s="268"/>
      <c r="T232" s="26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124</v>
      </c>
      <c r="AU232" s="18" t="s">
        <v>78</v>
      </c>
    </row>
    <row r="233" s="2" customFormat="1" ht="6.96" customHeight="1">
      <c r="A233" s="39"/>
      <c r="B233" s="60"/>
      <c r="C233" s="61"/>
      <c r="D233" s="61"/>
      <c r="E233" s="61"/>
      <c r="F233" s="61"/>
      <c r="G233" s="61"/>
      <c r="H233" s="61"/>
      <c r="I233" s="61"/>
      <c r="J233" s="61"/>
      <c r="K233" s="61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aAkS4B/EQReqxbHsOFPFVTJZcisH4ZyyfVaEHeCBdf47F+SrEbO4EbBElDJyku5scxGAJ8HT0sMCQz6sQWBpww==" hashValue="RIHGcn93uV4ef9UO82G4PT5Ger/Lz6dUFUUrxcf6jziOHVSuMIEuYLPuDwAwEPvrslOnSKk/LznAlW+7RNSzLA==" algorithmName="SHA-512" password="CC35"/>
  <autoFilter ref="C80:K23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83403112"/>
    <hyperlink ref="F90" r:id="rId2" display="https://podminky.urs.cz/item/CS_URS_2022_02/183403151"/>
    <hyperlink ref="F95" r:id="rId3" display="https://podminky.urs.cz/item/CS_URS_2022_02/183551613"/>
    <hyperlink ref="F106" r:id="rId4" display="https://podminky.urs.cz/item/CS_URS_2022_02/183101114"/>
    <hyperlink ref="F111" r:id="rId5" display="https://podminky.urs.cz/item/CS_URS_2022_02/184102113"/>
    <hyperlink ref="F120" r:id="rId6" display="https://podminky.urs.cz/item/CS_URS_2022_02/184215133"/>
    <hyperlink ref="F127" r:id="rId7" display="https://podminky.urs.cz/item/CS_URS_2022_02/184813121"/>
    <hyperlink ref="F131" r:id="rId8" display="https://podminky.urs.cz/item/CS_URS_2022_02/183111114"/>
    <hyperlink ref="F139" r:id="rId9" display="https://podminky.urs.cz/item/CS_URS_2022_02/184102111"/>
    <hyperlink ref="F156" r:id="rId10" display="https://podminky.urs.cz/item/CS_URS_2022_02/184813134"/>
    <hyperlink ref="F167" r:id="rId11" display="https://podminky.urs.cz/item/CS_URS_2022_02/184816111"/>
    <hyperlink ref="F182" r:id="rId12" display="https://podminky.urs.cz/item/CS_URS_2022_02/184851111"/>
    <hyperlink ref="F204" r:id="rId13" display="https://podminky.urs.cz/item/CS_URS_2022_02/185804311"/>
    <hyperlink ref="F212" r:id="rId14" display="https://podminky.urs.cz/item/CS_URS_2022_02/185851121"/>
    <hyperlink ref="F215" r:id="rId15" display="https://podminky.urs.cz/item/CS_URS_2022_02/185851129"/>
    <hyperlink ref="F217" r:id="rId16" display="https://podminky.urs.cz/item/CS_URS_2022_02/181451121"/>
    <hyperlink ref="F228" r:id="rId17" display="https://podminky.urs.cz/item/CS_URS_2022_02/184808121"/>
    <hyperlink ref="F232" r:id="rId18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342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ROUND((SUM(BE81:BE121)),  2)</f>
        <v>0</v>
      </c>
      <c r="G33" s="39"/>
      <c r="H33" s="39"/>
      <c r="I33" s="149">
        <v>0.20999999999999999</v>
      </c>
      <c r="J33" s="148">
        <f>ROUND(((SUM(BE81:BE121))*I33),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ROUND((SUM(BF81:BF121)),  2)</f>
        <v>0</v>
      </c>
      <c r="G34" s="39"/>
      <c r="H34" s="39"/>
      <c r="I34" s="149">
        <v>0.14999999999999999</v>
      </c>
      <c r="J34" s="148">
        <f>ROUND(((SUM(BF81:BF121))*I34),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01.1 - Následná péče, 1.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100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LBK14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01.1 - Následná péče, 1.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101</v>
      </c>
      <c r="D80" s="181" t="s">
        <v>53</v>
      </c>
      <c r="E80" s="181" t="s">
        <v>49</v>
      </c>
      <c r="F80" s="181" t="s">
        <v>50</v>
      </c>
      <c r="G80" s="181" t="s">
        <v>102</v>
      </c>
      <c r="H80" s="181" t="s">
        <v>103</v>
      </c>
      <c r="I80" s="181" t="s">
        <v>104</v>
      </c>
      <c r="J80" s="181" t="s">
        <v>96</v>
      </c>
      <c r="K80" s="182" t="s">
        <v>105</v>
      </c>
      <c r="L80" s="183"/>
      <c r="M80" s="93" t="s">
        <v>18</v>
      </c>
      <c r="N80" s="94" t="s">
        <v>38</v>
      </c>
      <c r="O80" s="94" t="s">
        <v>106</v>
      </c>
      <c r="P80" s="94" t="s">
        <v>107</v>
      </c>
      <c r="Q80" s="94" t="s">
        <v>108</v>
      </c>
      <c r="R80" s="94" t="s">
        <v>109</v>
      </c>
      <c r="S80" s="94" t="s">
        <v>110</v>
      </c>
      <c r="T80" s="95" t="s">
        <v>111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112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0.064098000000000002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113</v>
      </c>
      <c r="F82" s="192" t="s">
        <v>114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0.064098000000000002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115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116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SUM(P84:P121)</f>
        <v>0</v>
      </c>
      <c r="Q83" s="197"/>
      <c r="R83" s="198">
        <f>SUM(R84:R121)</f>
        <v>0.064098000000000002</v>
      </c>
      <c r="S83" s="197"/>
      <c r="T83" s="199">
        <f>SUM(T84:T121)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115</v>
      </c>
      <c r="BK83" s="202">
        <f>SUM(BK84:BK121)</f>
        <v>0</v>
      </c>
    </row>
    <row r="84" s="2" customFormat="1" ht="16.5" customHeight="1">
      <c r="A84" s="39"/>
      <c r="B84" s="40"/>
      <c r="C84" s="205" t="s">
        <v>76</v>
      </c>
      <c r="D84" s="205" t="s">
        <v>117</v>
      </c>
      <c r="E84" s="206" t="s">
        <v>343</v>
      </c>
      <c r="F84" s="207" t="s">
        <v>344</v>
      </c>
      <c r="G84" s="208" t="s">
        <v>120</v>
      </c>
      <c r="H84" s="209">
        <v>50400</v>
      </c>
      <c r="I84" s="210"/>
      <c r="J84" s="211">
        <f>ROUND(I84*H84,2)</f>
        <v>0</v>
      </c>
      <c r="K84" s="207" t="s">
        <v>121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122</v>
      </c>
      <c r="AT84" s="216" t="s">
        <v>117</v>
      </c>
      <c r="AU84" s="216" t="s">
        <v>78</v>
      </c>
      <c r="AY84" s="18" t="s">
        <v>115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122</v>
      </c>
      <c r="BM84" s="216" t="s">
        <v>345</v>
      </c>
    </row>
    <row r="85" s="2" customFormat="1">
      <c r="A85" s="39"/>
      <c r="B85" s="40"/>
      <c r="C85" s="41"/>
      <c r="D85" s="218" t="s">
        <v>124</v>
      </c>
      <c r="E85" s="41"/>
      <c r="F85" s="219" t="s">
        <v>346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124</v>
      </c>
      <c r="AU85" s="18" t="s">
        <v>78</v>
      </c>
    </row>
    <row r="86" s="13" customFormat="1">
      <c r="A86" s="13"/>
      <c r="B86" s="223"/>
      <c r="C86" s="224"/>
      <c r="D86" s="225" t="s">
        <v>126</v>
      </c>
      <c r="E86" s="226" t="s">
        <v>18</v>
      </c>
      <c r="F86" s="227" t="s">
        <v>347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126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115</v>
      </c>
    </row>
    <row r="87" s="14" customFormat="1">
      <c r="A87" s="14"/>
      <c r="B87" s="234"/>
      <c r="C87" s="235"/>
      <c r="D87" s="225" t="s">
        <v>126</v>
      </c>
      <c r="E87" s="236" t="s">
        <v>18</v>
      </c>
      <c r="F87" s="237" t="s">
        <v>348</v>
      </c>
      <c r="G87" s="235"/>
      <c r="H87" s="238">
        <v>50400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126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115</v>
      </c>
    </row>
    <row r="88" s="15" customFormat="1">
      <c r="A88" s="15"/>
      <c r="B88" s="245"/>
      <c r="C88" s="246"/>
      <c r="D88" s="225" t="s">
        <v>126</v>
      </c>
      <c r="E88" s="247" t="s">
        <v>18</v>
      </c>
      <c r="F88" s="248" t="s">
        <v>129</v>
      </c>
      <c r="G88" s="246"/>
      <c r="H88" s="249">
        <v>50400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126</v>
      </c>
      <c r="AU88" s="255" t="s">
        <v>78</v>
      </c>
      <c r="AV88" s="15" t="s">
        <v>122</v>
      </c>
      <c r="AW88" s="15" t="s">
        <v>30</v>
      </c>
      <c r="AX88" s="15" t="s">
        <v>76</v>
      </c>
      <c r="AY88" s="255" t="s">
        <v>115</v>
      </c>
    </row>
    <row r="89" s="2" customFormat="1" ht="16.5" customHeight="1">
      <c r="A89" s="39"/>
      <c r="B89" s="40"/>
      <c r="C89" s="205" t="s">
        <v>78</v>
      </c>
      <c r="D89" s="205" t="s">
        <v>117</v>
      </c>
      <c r="E89" s="206" t="s">
        <v>349</v>
      </c>
      <c r="F89" s="207" t="s">
        <v>350</v>
      </c>
      <c r="G89" s="208" t="s">
        <v>351</v>
      </c>
      <c r="H89" s="209">
        <v>357.69999999999999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122</v>
      </c>
      <c r="AT89" s="216" t="s">
        <v>117</v>
      </c>
      <c r="AU89" s="216" t="s">
        <v>78</v>
      </c>
      <c r="AY89" s="18" t="s">
        <v>115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122</v>
      </c>
      <c r="BM89" s="216" t="s">
        <v>352</v>
      </c>
    </row>
    <row r="90" s="13" customFormat="1">
      <c r="A90" s="13"/>
      <c r="B90" s="223"/>
      <c r="C90" s="224"/>
      <c r="D90" s="225" t="s">
        <v>126</v>
      </c>
      <c r="E90" s="226" t="s">
        <v>18</v>
      </c>
      <c r="F90" s="227" t="s">
        <v>353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126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115</v>
      </c>
    </row>
    <row r="91" s="14" customFormat="1">
      <c r="A91" s="14"/>
      <c r="B91" s="234"/>
      <c r="C91" s="235"/>
      <c r="D91" s="225" t="s">
        <v>126</v>
      </c>
      <c r="E91" s="236" t="s">
        <v>18</v>
      </c>
      <c r="F91" s="237" t="s">
        <v>354</v>
      </c>
      <c r="G91" s="235"/>
      <c r="H91" s="238">
        <v>357.69999999999999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126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115</v>
      </c>
    </row>
    <row r="92" s="2" customFormat="1" ht="24.15" customHeight="1">
      <c r="A92" s="39"/>
      <c r="B92" s="40"/>
      <c r="C92" s="205" t="s">
        <v>134</v>
      </c>
      <c r="D92" s="205" t="s">
        <v>117</v>
      </c>
      <c r="E92" s="206" t="s">
        <v>221</v>
      </c>
      <c r="F92" s="207" t="s">
        <v>222</v>
      </c>
      <c r="G92" s="208" t="s">
        <v>223</v>
      </c>
      <c r="H92" s="209">
        <v>71.219999999999999</v>
      </c>
      <c r="I92" s="210"/>
      <c r="J92" s="211">
        <f>ROUND(I92*H92,2)</f>
        <v>0</v>
      </c>
      <c r="K92" s="207" t="s">
        <v>121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122</v>
      </c>
      <c r="AT92" s="216" t="s">
        <v>117</v>
      </c>
      <c r="AU92" s="216" t="s">
        <v>78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122</v>
      </c>
      <c r="BM92" s="216" t="s">
        <v>355</v>
      </c>
    </row>
    <row r="93" s="2" customFormat="1">
      <c r="A93" s="39"/>
      <c r="B93" s="40"/>
      <c r="C93" s="41"/>
      <c r="D93" s="218" t="s">
        <v>124</v>
      </c>
      <c r="E93" s="41"/>
      <c r="F93" s="219" t="s">
        <v>225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78</v>
      </c>
    </row>
    <row r="94" s="13" customFormat="1">
      <c r="A94" s="13"/>
      <c r="B94" s="223"/>
      <c r="C94" s="224"/>
      <c r="D94" s="225" t="s">
        <v>126</v>
      </c>
      <c r="E94" s="226" t="s">
        <v>18</v>
      </c>
      <c r="F94" s="227" t="s">
        <v>356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126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115</v>
      </c>
    </row>
    <row r="95" s="13" customFormat="1">
      <c r="A95" s="13"/>
      <c r="B95" s="223"/>
      <c r="C95" s="224"/>
      <c r="D95" s="225" t="s">
        <v>126</v>
      </c>
      <c r="E95" s="226" t="s">
        <v>18</v>
      </c>
      <c r="F95" s="227" t="s">
        <v>227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126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115</v>
      </c>
    </row>
    <row r="96" s="13" customFormat="1">
      <c r="A96" s="13"/>
      <c r="B96" s="223"/>
      <c r="C96" s="224"/>
      <c r="D96" s="225" t="s">
        <v>126</v>
      </c>
      <c r="E96" s="226" t="s">
        <v>18</v>
      </c>
      <c r="F96" s="227" t="s">
        <v>196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126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115</v>
      </c>
    </row>
    <row r="97" s="14" customFormat="1">
      <c r="A97" s="14"/>
      <c r="B97" s="234"/>
      <c r="C97" s="235"/>
      <c r="D97" s="225" t="s">
        <v>126</v>
      </c>
      <c r="E97" s="236" t="s">
        <v>18</v>
      </c>
      <c r="F97" s="237" t="s">
        <v>357</v>
      </c>
      <c r="G97" s="235"/>
      <c r="H97" s="238">
        <v>71.219999999999999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126</v>
      </c>
      <c r="AU97" s="244" t="s">
        <v>78</v>
      </c>
      <c r="AV97" s="14" t="s">
        <v>78</v>
      </c>
      <c r="AW97" s="14" t="s">
        <v>30</v>
      </c>
      <c r="AX97" s="14" t="s">
        <v>76</v>
      </c>
      <c r="AY97" s="244" t="s">
        <v>115</v>
      </c>
    </row>
    <row r="98" s="2" customFormat="1" ht="16.5" customHeight="1">
      <c r="A98" s="39"/>
      <c r="B98" s="40"/>
      <c r="C98" s="256" t="s">
        <v>122</v>
      </c>
      <c r="D98" s="256" t="s">
        <v>166</v>
      </c>
      <c r="E98" s="257" t="s">
        <v>230</v>
      </c>
      <c r="F98" s="258" t="s">
        <v>231</v>
      </c>
      <c r="G98" s="259" t="s">
        <v>232</v>
      </c>
      <c r="H98" s="260">
        <v>64.097999999999999</v>
      </c>
      <c r="I98" s="261"/>
      <c r="J98" s="262">
        <f>ROUND(I98*H98,2)</f>
        <v>0</v>
      </c>
      <c r="K98" s="258" t="s">
        <v>18</v>
      </c>
      <c r="L98" s="263"/>
      <c r="M98" s="264" t="s">
        <v>18</v>
      </c>
      <c r="N98" s="265" t="s">
        <v>39</v>
      </c>
      <c r="O98" s="85"/>
      <c r="P98" s="214">
        <f>O98*H98</f>
        <v>0</v>
      </c>
      <c r="Q98" s="214">
        <v>0.001</v>
      </c>
      <c r="R98" s="214">
        <f>Q98*H98</f>
        <v>0.064098000000000002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169</v>
      </c>
      <c r="AT98" s="216" t="s">
        <v>166</v>
      </c>
      <c r="AU98" s="216" t="s">
        <v>78</v>
      </c>
      <c r="AY98" s="18" t="s">
        <v>115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76</v>
      </c>
      <c r="BK98" s="217">
        <f>ROUND(I98*H98,2)</f>
        <v>0</v>
      </c>
      <c r="BL98" s="18" t="s">
        <v>122</v>
      </c>
      <c r="BM98" s="216" t="s">
        <v>358</v>
      </c>
    </row>
    <row r="99" s="13" customFormat="1">
      <c r="A99" s="13"/>
      <c r="B99" s="223"/>
      <c r="C99" s="224"/>
      <c r="D99" s="225" t="s">
        <v>126</v>
      </c>
      <c r="E99" s="226" t="s">
        <v>18</v>
      </c>
      <c r="F99" s="227" t="s">
        <v>234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126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115</v>
      </c>
    </row>
    <row r="100" s="13" customFormat="1">
      <c r="A100" s="13"/>
      <c r="B100" s="223"/>
      <c r="C100" s="224"/>
      <c r="D100" s="225" t="s">
        <v>126</v>
      </c>
      <c r="E100" s="226" t="s">
        <v>18</v>
      </c>
      <c r="F100" s="227" t="s">
        <v>235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126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115</v>
      </c>
    </row>
    <row r="101" s="13" customFormat="1">
      <c r="A101" s="13"/>
      <c r="B101" s="223"/>
      <c r="C101" s="224"/>
      <c r="D101" s="225" t="s">
        <v>126</v>
      </c>
      <c r="E101" s="226" t="s">
        <v>18</v>
      </c>
      <c r="F101" s="227" t="s">
        <v>236</v>
      </c>
      <c r="G101" s="224"/>
      <c r="H101" s="226" t="s">
        <v>18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126</v>
      </c>
      <c r="AU101" s="233" t="s">
        <v>78</v>
      </c>
      <c r="AV101" s="13" t="s">
        <v>76</v>
      </c>
      <c r="AW101" s="13" t="s">
        <v>30</v>
      </c>
      <c r="AX101" s="13" t="s">
        <v>68</v>
      </c>
      <c r="AY101" s="233" t="s">
        <v>115</v>
      </c>
    </row>
    <row r="102" s="14" customFormat="1">
      <c r="A102" s="14"/>
      <c r="B102" s="234"/>
      <c r="C102" s="235"/>
      <c r="D102" s="225" t="s">
        <v>126</v>
      </c>
      <c r="E102" s="236" t="s">
        <v>18</v>
      </c>
      <c r="F102" s="237" t="s">
        <v>359</v>
      </c>
      <c r="G102" s="235"/>
      <c r="H102" s="238">
        <v>64.097999999999999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126</v>
      </c>
      <c r="AU102" s="244" t="s">
        <v>78</v>
      </c>
      <c r="AV102" s="14" t="s">
        <v>78</v>
      </c>
      <c r="AW102" s="14" t="s">
        <v>30</v>
      </c>
      <c r="AX102" s="14" t="s">
        <v>76</v>
      </c>
      <c r="AY102" s="244" t="s">
        <v>115</v>
      </c>
    </row>
    <row r="103" s="2" customFormat="1" ht="16.5" customHeight="1">
      <c r="A103" s="39"/>
      <c r="B103" s="40"/>
      <c r="C103" s="205" t="s">
        <v>151</v>
      </c>
      <c r="D103" s="205" t="s">
        <v>117</v>
      </c>
      <c r="E103" s="206" t="s">
        <v>292</v>
      </c>
      <c r="F103" s="207" t="s">
        <v>293</v>
      </c>
      <c r="G103" s="208" t="s">
        <v>259</v>
      </c>
      <c r="H103" s="209">
        <v>218.46000000000001</v>
      </c>
      <c r="I103" s="210"/>
      <c r="J103" s="211">
        <f>ROUND(I103*H103,2)</f>
        <v>0</v>
      </c>
      <c r="K103" s="207" t="s">
        <v>121</v>
      </c>
      <c r="L103" s="45"/>
      <c r="M103" s="212" t="s">
        <v>18</v>
      </c>
      <c r="N103" s="213" t="s">
        <v>39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122</v>
      </c>
      <c r="AT103" s="216" t="s">
        <v>117</v>
      </c>
      <c r="AU103" s="216" t="s">
        <v>78</v>
      </c>
      <c r="AY103" s="18" t="s">
        <v>115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76</v>
      </c>
      <c r="BK103" s="217">
        <f>ROUND(I103*H103,2)</f>
        <v>0</v>
      </c>
      <c r="BL103" s="18" t="s">
        <v>122</v>
      </c>
      <c r="BM103" s="216" t="s">
        <v>360</v>
      </c>
    </row>
    <row r="104" s="2" customFormat="1">
      <c r="A104" s="39"/>
      <c r="B104" s="40"/>
      <c r="C104" s="41"/>
      <c r="D104" s="218" t="s">
        <v>124</v>
      </c>
      <c r="E104" s="41"/>
      <c r="F104" s="219" t="s">
        <v>295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78</v>
      </c>
    </row>
    <row r="105" s="13" customFormat="1">
      <c r="A105" s="13"/>
      <c r="B105" s="223"/>
      <c r="C105" s="224"/>
      <c r="D105" s="225" t="s">
        <v>126</v>
      </c>
      <c r="E105" s="226" t="s">
        <v>18</v>
      </c>
      <c r="F105" s="227" t="s">
        <v>361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126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115</v>
      </c>
    </row>
    <row r="106" s="13" customFormat="1">
      <c r="A106" s="13"/>
      <c r="B106" s="223"/>
      <c r="C106" s="224"/>
      <c r="D106" s="225" t="s">
        <v>126</v>
      </c>
      <c r="E106" s="226" t="s">
        <v>18</v>
      </c>
      <c r="F106" s="227" t="s">
        <v>362</v>
      </c>
      <c r="G106" s="224"/>
      <c r="H106" s="226" t="s">
        <v>18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126</v>
      </c>
      <c r="AU106" s="233" t="s">
        <v>78</v>
      </c>
      <c r="AV106" s="13" t="s">
        <v>76</v>
      </c>
      <c r="AW106" s="13" t="s">
        <v>30</v>
      </c>
      <c r="AX106" s="13" t="s">
        <v>68</v>
      </c>
      <c r="AY106" s="233" t="s">
        <v>115</v>
      </c>
    </row>
    <row r="107" s="14" customFormat="1">
      <c r="A107" s="14"/>
      <c r="B107" s="234"/>
      <c r="C107" s="235"/>
      <c r="D107" s="225" t="s">
        <v>126</v>
      </c>
      <c r="E107" s="236" t="s">
        <v>18</v>
      </c>
      <c r="F107" s="237" t="s">
        <v>363</v>
      </c>
      <c r="G107" s="235"/>
      <c r="H107" s="238">
        <v>4.7999999999999998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126</v>
      </c>
      <c r="AU107" s="244" t="s">
        <v>78</v>
      </c>
      <c r="AV107" s="14" t="s">
        <v>78</v>
      </c>
      <c r="AW107" s="14" t="s">
        <v>30</v>
      </c>
      <c r="AX107" s="14" t="s">
        <v>68</v>
      </c>
      <c r="AY107" s="244" t="s">
        <v>115</v>
      </c>
    </row>
    <row r="108" s="13" customFormat="1">
      <c r="A108" s="13"/>
      <c r="B108" s="223"/>
      <c r="C108" s="224"/>
      <c r="D108" s="225" t="s">
        <v>126</v>
      </c>
      <c r="E108" s="226" t="s">
        <v>18</v>
      </c>
      <c r="F108" s="227" t="s">
        <v>364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126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115</v>
      </c>
    </row>
    <row r="109" s="14" customFormat="1">
      <c r="A109" s="14"/>
      <c r="B109" s="234"/>
      <c r="C109" s="235"/>
      <c r="D109" s="225" t="s">
        <v>126</v>
      </c>
      <c r="E109" s="236" t="s">
        <v>18</v>
      </c>
      <c r="F109" s="237" t="s">
        <v>365</v>
      </c>
      <c r="G109" s="235"/>
      <c r="H109" s="238">
        <v>213.66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126</v>
      </c>
      <c r="AU109" s="244" t="s">
        <v>78</v>
      </c>
      <c r="AV109" s="14" t="s">
        <v>78</v>
      </c>
      <c r="AW109" s="14" t="s">
        <v>30</v>
      </c>
      <c r="AX109" s="14" t="s">
        <v>68</v>
      </c>
      <c r="AY109" s="244" t="s">
        <v>115</v>
      </c>
    </row>
    <row r="110" s="15" customFormat="1">
      <c r="A110" s="15"/>
      <c r="B110" s="245"/>
      <c r="C110" s="246"/>
      <c r="D110" s="225" t="s">
        <v>126</v>
      </c>
      <c r="E110" s="247" t="s">
        <v>18</v>
      </c>
      <c r="F110" s="248" t="s">
        <v>129</v>
      </c>
      <c r="G110" s="246"/>
      <c r="H110" s="249">
        <v>218.46000000000001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126</v>
      </c>
      <c r="AU110" s="255" t="s">
        <v>78</v>
      </c>
      <c r="AV110" s="15" t="s">
        <v>122</v>
      </c>
      <c r="AW110" s="15" t="s">
        <v>30</v>
      </c>
      <c r="AX110" s="15" t="s">
        <v>76</v>
      </c>
      <c r="AY110" s="255" t="s">
        <v>115</v>
      </c>
    </row>
    <row r="111" s="2" customFormat="1" ht="16.5" customHeight="1">
      <c r="A111" s="39"/>
      <c r="B111" s="40"/>
      <c r="C111" s="205" t="s">
        <v>159</v>
      </c>
      <c r="D111" s="205" t="s">
        <v>117</v>
      </c>
      <c r="E111" s="206" t="s">
        <v>301</v>
      </c>
      <c r="F111" s="207" t="s">
        <v>302</v>
      </c>
      <c r="G111" s="208" t="s">
        <v>259</v>
      </c>
      <c r="H111" s="209">
        <v>218.46000000000001</v>
      </c>
      <c r="I111" s="210"/>
      <c r="J111" s="211">
        <f>ROUND(I111*H111,2)</f>
        <v>0</v>
      </c>
      <c r="K111" s="207" t="s">
        <v>121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122</v>
      </c>
      <c r="AT111" s="216" t="s">
        <v>117</v>
      </c>
      <c r="AU111" s="216" t="s">
        <v>78</v>
      </c>
      <c r="AY111" s="18" t="s">
        <v>115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76</v>
      </c>
      <c r="BK111" s="217">
        <f>ROUND(I111*H111,2)</f>
        <v>0</v>
      </c>
      <c r="BL111" s="18" t="s">
        <v>122</v>
      </c>
      <c r="BM111" s="216" t="s">
        <v>366</v>
      </c>
    </row>
    <row r="112" s="2" customFormat="1">
      <c r="A112" s="39"/>
      <c r="B112" s="40"/>
      <c r="C112" s="41"/>
      <c r="D112" s="218" t="s">
        <v>124</v>
      </c>
      <c r="E112" s="41"/>
      <c r="F112" s="219" t="s">
        <v>304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124</v>
      </c>
      <c r="AU112" s="18" t="s">
        <v>78</v>
      </c>
    </row>
    <row r="113" s="14" customFormat="1">
      <c r="A113" s="14"/>
      <c r="B113" s="234"/>
      <c r="C113" s="235"/>
      <c r="D113" s="225" t="s">
        <v>126</v>
      </c>
      <c r="E113" s="236" t="s">
        <v>18</v>
      </c>
      <c r="F113" s="237" t="s">
        <v>367</v>
      </c>
      <c r="G113" s="235"/>
      <c r="H113" s="238">
        <v>218.46000000000001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126</v>
      </c>
      <c r="AU113" s="244" t="s">
        <v>78</v>
      </c>
      <c r="AV113" s="14" t="s">
        <v>78</v>
      </c>
      <c r="AW113" s="14" t="s">
        <v>30</v>
      </c>
      <c r="AX113" s="14" t="s">
        <v>76</v>
      </c>
      <c r="AY113" s="244" t="s">
        <v>115</v>
      </c>
    </row>
    <row r="114" s="2" customFormat="1" ht="16.5" customHeight="1">
      <c r="A114" s="39"/>
      <c r="B114" s="40"/>
      <c r="C114" s="205" t="s">
        <v>165</v>
      </c>
      <c r="D114" s="205" t="s">
        <v>117</v>
      </c>
      <c r="E114" s="206" t="s">
        <v>307</v>
      </c>
      <c r="F114" s="207" t="s">
        <v>308</v>
      </c>
      <c r="G114" s="208" t="s">
        <v>259</v>
      </c>
      <c r="H114" s="209">
        <v>218.46000000000001</v>
      </c>
      <c r="I114" s="210"/>
      <c r="J114" s="211">
        <f>ROUND(I114*H114,2)</f>
        <v>0</v>
      </c>
      <c r="K114" s="207" t="s">
        <v>121</v>
      </c>
      <c r="L114" s="45"/>
      <c r="M114" s="212" t="s">
        <v>18</v>
      </c>
      <c r="N114" s="213" t="s">
        <v>39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122</v>
      </c>
      <c r="AT114" s="216" t="s">
        <v>117</v>
      </c>
      <c r="AU114" s="216" t="s">
        <v>78</v>
      </c>
      <c r="AY114" s="18" t="s">
        <v>115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76</v>
      </c>
      <c r="BK114" s="217">
        <f>ROUND(I114*H114,2)</f>
        <v>0</v>
      </c>
      <c r="BL114" s="18" t="s">
        <v>122</v>
      </c>
      <c r="BM114" s="216" t="s">
        <v>368</v>
      </c>
    </row>
    <row r="115" s="2" customFormat="1">
      <c r="A115" s="39"/>
      <c r="B115" s="40"/>
      <c r="C115" s="41"/>
      <c r="D115" s="218" t="s">
        <v>124</v>
      </c>
      <c r="E115" s="41"/>
      <c r="F115" s="219" t="s">
        <v>310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124</v>
      </c>
      <c r="AU115" s="18" t="s">
        <v>78</v>
      </c>
    </row>
    <row r="116" s="2" customFormat="1" ht="16.5" customHeight="1">
      <c r="A116" s="39"/>
      <c r="B116" s="40"/>
      <c r="C116" s="205" t="s">
        <v>169</v>
      </c>
      <c r="D116" s="205" t="s">
        <v>117</v>
      </c>
      <c r="E116" s="206" t="s">
        <v>369</v>
      </c>
      <c r="F116" s="207" t="s">
        <v>370</v>
      </c>
      <c r="G116" s="208" t="s">
        <v>371</v>
      </c>
      <c r="H116" s="209">
        <v>2</v>
      </c>
      <c r="I116" s="210"/>
      <c r="J116" s="211">
        <f>ROUND(I116*H116,2)</f>
        <v>0</v>
      </c>
      <c r="K116" s="207" t="s">
        <v>18</v>
      </c>
      <c r="L116" s="45"/>
      <c r="M116" s="212" t="s">
        <v>18</v>
      </c>
      <c r="N116" s="213" t="s">
        <v>39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122</v>
      </c>
      <c r="AT116" s="216" t="s">
        <v>117</v>
      </c>
      <c r="AU116" s="216" t="s">
        <v>78</v>
      </c>
      <c r="AY116" s="18" t="s">
        <v>115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76</v>
      </c>
      <c r="BK116" s="217">
        <f>ROUND(I116*H116,2)</f>
        <v>0</v>
      </c>
      <c r="BL116" s="18" t="s">
        <v>122</v>
      </c>
      <c r="BM116" s="216" t="s">
        <v>372</v>
      </c>
    </row>
    <row r="117" s="13" customFormat="1">
      <c r="A117" s="13"/>
      <c r="B117" s="223"/>
      <c r="C117" s="224"/>
      <c r="D117" s="225" t="s">
        <v>126</v>
      </c>
      <c r="E117" s="226" t="s">
        <v>18</v>
      </c>
      <c r="F117" s="227" t="s">
        <v>373</v>
      </c>
      <c r="G117" s="224"/>
      <c r="H117" s="226" t="s">
        <v>18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126</v>
      </c>
      <c r="AU117" s="233" t="s">
        <v>78</v>
      </c>
      <c r="AV117" s="13" t="s">
        <v>76</v>
      </c>
      <c r="AW117" s="13" t="s">
        <v>30</v>
      </c>
      <c r="AX117" s="13" t="s">
        <v>68</v>
      </c>
      <c r="AY117" s="233" t="s">
        <v>115</v>
      </c>
    </row>
    <row r="118" s="14" customFormat="1">
      <c r="A118" s="14"/>
      <c r="B118" s="234"/>
      <c r="C118" s="235"/>
      <c r="D118" s="225" t="s">
        <v>126</v>
      </c>
      <c r="E118" s="236" t="s">
        <v>18</v>
      </c>
      <c r="F118" s="237" t="s">
        <v>78</v>
      </c>
      <c r="G118" s="235"/>
      <c r="H118" s="238">
        <v>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126</v>
      </c>
      <c r="AU118" s="244" t="s">
        <v>78</v>
      </c>
      <c r="AV118" s="14" t="s">
        <v>78</v>
      </c>
      <c r="AW118" s="14" t="s">
        <v>30</v>
      </c>
      <c r="AX118" s="14" t="s">
        <v>68</v>
      </c>
      <c r="AY118" s="244" t="s">
        <v>115</v>
      </c>
    </row>
    <row r="119" s="15" customFormat="1">
      <c r="A119" s="15"/>
      <c r="B119" s="245"/>
      <c r="C119" s="246"/>
      <c r="D119" s="225" t="s">
        <v>126</v>
      </c>
      <c r="E119" s="247" t="s">
        <v>18</v>
      </c>
      <c r="F119" s="248" t="s">
        <v>129</v>
      </c>
      <c r="G119" s="246"/>
      <c r="H119" s="249">
        <v>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126</v>
      </c>
      <c r="AU119" s="255" t="s">
        <v>78</v>
      </c>
      <c r="AV119" s="15" t="s">
        <v>122</v>
      </c>
      <c r="AW119" s="15" t="s">
        <v>30</v>
      </c>
      <c r="AX119" s="15" t="s">
        <v>76</v>
      </c>
      <c r="AY119" s="255" t="s">
        <v>115</v>
      </c>
    </row>
    <row r="120" s="2" customFormat="1" ht="16.5" customHeight="1">
      <c r="A120" s="39"/>
      <c r="B120" s="40"/>
      <c r="C120" s="205" t="s">
        <v>177</v>
      </c>
      <c r="D120" s="205" t="s">
        <v>117</v>
      </c>
      <c r="E120" s="206" t="s">
        <v>337</v>
      </c>
      <c r="F120" s="207" t="s">
        <v>338</v>
      </c>
      <c r="G120" s="208" t="s">
        <v>339</v>
      </c>
      <c r="H120" s="209">
        <v>0.5</v>
      </c>
      <c r="I120" s="210"/>
      <c r="J120" s="211">
        <f>ROUND(I120*H120,2)</f>
        <v>0</v>
      </c>
      <c r="K120" s="207" t="s">
        <v>121</v>
      </c>
      <c r="L120" s="45"/>
      <c r="M120" s="212" t="s">
        <v>18</v>
      </c>
      <c r="N120" s="213" t="s">
        <v>39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122</v>
      </c>
      <c r="AT120" s="216" t="s">
        <v>117</v>
      </c>
      <c r="AU120" s="216" t="s">
        <v>78</v>
      </c>
      <c r="AY120" s="18" t="s">
        <v>115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76</v>
      </c>
      <c r="BK120" s="217">
        <f>ROUND(I120*H120,2)</f>
        <v>0</v>
      </c>
      <c r="BL120" s="18" t="s">
        <v>122</v>
      </c>
      <c r="BM120" s="216" t="s">
        <v>374</v>
      </c>
    </row>
    <row r="121" s="2" customFormat="1">
      <c r="A121" s="39"/>
      <c r="B121" s="40"/>
      <c r="C121" s="41"/>
      <c r="D121" s="218" t="s">
        <v>124</v>
      </c>
      <c r="E121" s="41"/>
      <c r="F121" s="219" t="s">
        <v>341</v>
      </c>
      <c r="G121" s="41"/>
      <c r="H121" s="41"/>
      <c r="I121" s="220"/>
      <c r="J121" s="41"/>
      <c r="K121" s="41"/>
      <c r="L121" s="45"/>
      <c r="M121" s="266"/>
      <c r="N121" s="267"/>
      <c r="O121" s="268"/>
      <c r="P121" s="268"/>
      <c r="Q121" s="268"/>
      <c r="R121" s="268"/>
      <c r="S121" s="268"/>
      <c r="T121" s="26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124</v>
      </c>
      <c r="AU121" s="18" t="s">
        <v>78</v>
      </c>
    </row>
    <row r="122" s="2" customFormat="1" ht="6.96" customHeight="1">
      <c r="A122" s="39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YXVTCchQXSHqNLIGWhsoybVLMV1LoHyV+6iiECEI3OCasBh+/I2KUOXUFrTlh4Ba4rRnKyjejkDGpKOibVAp9Q==" hashValue="auMIUoe4CDfeWde0Q8PRaVd6cEznZEACo4IQttTaPghFgvhMWtwecDtf4Q2Nr2zXj/NFMwZAbQVFYyjcxVlI+g==" algorithmName="SHA-512" password="CC35"/>
  <autoFilter ref="C80:K12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13134"/>
    <hyperlink ref="F104" r:id="rId3" display="https://podminky.urs.cz/item/CS_URS_2022_02/185804311"/>
    <hyperlink ref="F112" r:id="rId4" display="https://podminky.urs.cz/item/CS_URS_2022_02/185851121"/>
    <hyperlink ref="F115" r:id="rId5" display="https://podminky.urs.cz/item/CS_URS_2022_02/185851129"/>
    <hyperlink ref="F121" r:id="rId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375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ROUND((SUM(BE81:BE121)),  2)</f>
        <v>0</v>
      </c>
      <c r="G33" s="39"/>
      <c r="H33" s="39"/>
      <c r="I33" s="149">
        <v>0.20999999999999999</v>
      </c>
      <c r="J33" s="148">
        <f>ROUND(((SUM(BE81:BE121))*I33),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ROUND((SUM(BF81:BF121)),  2)</f>
        <v>0</v>
      </c>
      <c r="G34" s="39"/>
      <c r="H34" s="39"/>
      <c r="I34" s="149">
        <v>0.14999999999999999</v>
      </c>
      <c r="J34" s="148">
        <f>ROUND(((SUM(BF81:BF121))*I34),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01.2 - Následná péče, 2.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100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LBK14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01.2 - Následná péče, 2.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101</v>
      </c>
      <c r="D80" s="181" t="s">
        <v>53</v>
      </c>
      <c r="E80" s="181" t="s">
        <v>49</v>
      </c>
      <c r="F80" s="181" t="s">
        <v>50</v>
      </c>
      <c r="G80" s="181" t="s">
        <v>102</v>
      </c>
      <c r="H80" s="181" t="s">
        <v>103</v>
      </c>
      <c r="I80" s="181" t="s">
        <v>104</v>
      </c>
      <c r="J80" s="181" t="s">
        <v>96</v>
      </c>
      <c r="K80" s="182" t="s">
        <v>105</v>
      </c>
      <c r="L80" s="183"/>
      <c r="M80" s="93" t="s">
        <v>18</v>
      </c>
      <c r="N80" s="94" t="s">
        <v>38</v>
      </c>
      <c r="O80" s="94" t="s">
        <v>106</v>
      </c>
      <c r="P80" s="94" t="s">
        <v>107</v>
      </c>
      <c r="Q80" s="94" t="s">
        <v>108</v>
      </c>
      <c r="R80" s="94" t="s">
        <v>109</v>
      </c>
      <c r="S80" s="94" t="s">
        <v>110</v>
      </c>
      <c r="T80" s="95" t="s">
        <v>111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112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0.064098000000000002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113</v>
      </c>
      <c r="F82" s="192" t="s">
        <v>114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0.064098000000000002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115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116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SUM(P84:P121)</f>
        <v>0</v>
      </c>
      <c r="Q83" s="197"/>
      <c r="R83" s="198">
        <f>SUM(R84:R121)</f>
        <v>0.064098000000000002</v>
      </c>
      <c r="S83" s="197"/>
      <c r="T83" s="199">
        <f>SUM(T84:T121)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115</v>
      </c>
      <c r="BK83" s="202">
        <f>SUM(BK84:BK121)</f>
        <v>0</v>
      </c>
    </row>
    <row r="84" s="2" customFormat="1" ht="16.5" customHeight="1">
      <c r="A84" s="39"/>
      <c r="B84" s="40"/>
      <c r="C84" s="205" t="s">
        <v>76</v>
      </c>
      <c r="D84" s="205" t="s">
        <v>117</v>
      </c>
      <c r="E84" s="206" t="s">
        <v>343</v>
      </c>
      <c r="F84" s="207" t="s">
        <v>344</v>
      </c>
      <c r="G84" s="208" t="s">
        <v>120</v>
      </c>
      <c r="H84" s="209">
        <v>33600</v>
      </c>
      <c r="I84" s="210"/>
      <c r="J84" s="211">
        <f>ROUND(I84*H84,2)</f>
        <v>0</v>
      </c>
      <c r="K84" s="207" t="s">
        <v>121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122</v>
      </c>
      <c r="AT84" s="216" t="s">
        <v>117</v>
      </c>
      <c r="AU84" s="216" t="s">
        <v>78</v>
      </c>
      <c r="AY84" s="18" t="s">
        <v>115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122</v>
      </c>
      <c r="BM84" s="216" t="s">
        <v>376</v>
      </c>
    </row>
    <row r="85" s="2" customFormat="1">
      <c r="A85" s="39"/>
      <c r="B85" s="40"/>
      <c r="C85" s="41"/>
      <c r="D85" s="218" t="s">
        <v>124</v>
      </c>
      <c r="E85" s="41"/>
      <c r="F85" s="219" t="s">
        <v>346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124</v>
      </c>
      <c r="AU85" s="18" t="s">
        <v>78</v>
      </c>
    </row>
    <row r="86" s="13" customFormat="1">
      <c r="A86" s="13"/>
      <c r="B86" s="223"/>
      <c r="C86" s="224"/>
      <c r="D86" s="225" t="s">
        <v>126</v>
      </c>
      <c r="E86" s="226" t="s">
        <v>18</v>
      </c>
      <c r="F86" s="227" t="s">
        <v>377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126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115</v>
      </c>
    </row>
    <row r="87" s="14" customFormat="1">
      <c r="A87" s="14"/>
      <c r="B87" s="234"/>
      <c r="C87" s="235"/>
      <c r="D87" s="225" t="s">
        <v>126</v>
      </c>
      <c r="E87" s="236" t="s">
        <v>18</v>
      </c>
      <c r="F87" s="237" t="s">
        <v>378</v>
      </c>
      <c r="G87" s="235"/>
      <c r="H87" s="238">
        <v>33600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126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115</v>
      </c>
    </row>
    <row r="88" s="15" customFormat="1">
      <c r="A88" s="15"/>
      <c r="B88" s="245"/>
      <c r="C88" s="246"/>
      <c r="D88" s="225" t="s">
        <v>126</v>
      </c>
      <c r="E88" s="247" t="s">
        <v>18</v>
      </c>
      <c r="F88" s="248" t="s">
        <v>129</v>
      </c>
      <c r="G88" s="246"/>
      <c r="H88" s="249">
        <v>33600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126</v>
      </c>
      <c r="AU88" s="255" t="s">
        <v>78</v>
      </c>
      <c r="AV88" s="15" t="s">
        <v>122</v>
      </c>
      <c r="AW88" s="15" t="s">
        <v>30</v>
      </c>
      <c r="AX88" s="15" t="s">
        <v>76</v>
      </c>
      <c r="AY88" s="255" t="s">
        <v>115</v>
      </c>
    </row>
    <row r="89" s="2" customFormat="1" ht="16.5" customHeight="1">
      <c r="A89" s="39"/>
      <c r="B89" s="40"/>
      <c r="C89" s="205" t="s">
        <v>78</v>
      </c>
      <c r="D89" s="205" t="s">
        <v>117</v>
      </c>
      <c r="E89" s="206" t="s">
        <v>349</v>
      </c>
      <c r="F89" s="207" t="s">
        <v>350</v>
      </c>
      <c r="G89" s="208" t="s">
        <v>351</v>
      </c>
      <c r="H89" s="209">
        <v>357.69999999999999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122</v>
      </c>
      <c r="AT89" s="216" t="s">
        <v>117</v>
      </c>
      <c r="AU89" s="216" t="s">
        <v>78</v>
      </c>
      <c r="AY89" s="18" t="s">
        <v>115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122</v>
      </c>
      <c r="BM89" s="216" t="s">
        <v>379</v>
      </c>
    </row>
    <row r="90" s="13" customFormat="1">
      <c r="A90" s="13"/>
      <c r="B90" s="223"/>
      <c r="C90" s="224"/>
      <c r="D90" s="225" t="s">
        <v>126</v>
      </c>
      <c r="E90" s="226" t="s">
        <v>18</v>
      </c>
      <c r="F90" s="227" t="s">
        <v>353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126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115</v>
      </c>
    </row>
    <row r="91" s="14" customFormat="1">
      <c r="A91" s="14"/>
      <c r="B91" s="234"/>
      <c r="C91" s="235"/>
      <c r="D91" s="225" t="s">
        <v>126</v>
      </c>
      <c r="E91" s="236" t="s">
        <v>18</v>
      </c>
      <c r="F91" s="237" t="s">
        <v>354</v>
      </c>
      <c r="G91" s="235"/>
      <c r="H91" s="238">
        <v>357.69999999999999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126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115</v>
      </c>
    </row>
    <row r="92" s="2" customFormat="1" ht="24.15" customHeight="1">
      <c r="A92" s="39"/>
      <c r="B92" s="40"/>
      <c r="C92" s="205" t="s">
        <v>134</v>
      </c>
      <c r="D92" s="205" t="s">
        <v>117</v>
      </c>
      <c r="E92" s="206" t="s">
        <v>221</v>
      </c>
      <c r="F92" s="207" t="s">
        <v>222</v>
      </c>
      <c r="G92" s="208" t="s">
        <v>223</v>
      </c>
      <c r="H92" s="209">
        <v>71.219999999999999</v>
      </c>
      <c r="I92" s="210"/>
      <c r="J92" s="211">
        <f>ROUND(I92*H92,2)</f>
        <v>0</v>
      </c>
      <c r="K92" s="207" t="s">
        <v>121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122</v>
      </c>
      <c r="AT92" s="216" t="s">
        <v>117</v>
      </c>
      <c r="AU92" s="216" t="s">
        <v>78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122</v>
      </c>
      <c r="BM92" s="216" t="s">
        <v>380</v>
      </c>
    </row>
    <row r="93" s="2" customFormat="1">
      <c r="A93" s="39"/>
      <c r="B93" s="40"/>
      <c r="C93" s="41"/>
      <c r="D93" s="218" t="s">
        <v>124</v>
      </c>
      <c r="E93" s="41"/>
      <c r="F93" s="219" t="s">
        <v>225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78</v>
      </c>
    </row>
    <row r="94" s="13" customFormat="1">
      <c r="A94" s="13"/>
      <c r="B94" s="223"/>
      <c r="C94" s="224"/>
      <c r="D94" s="225" t="s">
        <v>126</v>
      </c>
      <c r="E94" s="226" t="s">
        <v>18</v>
      </c>
      <c r="F94" s="227" t="s">
        <v>356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126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115</v>
      </c>
    </row>
    <row r="95" s="13" customFormat="1">
      <c r="A95" s="13"/>
      <c r="B95" s="223"/>
      <c r="C95" s="224"/>
      <c r="D95" s="225" t="s">
        <v>126</v>
      </c>
      <c r="E95" s="226" t="s">
        <v>18</v>
      </c>
      <c r="F95" s="227" t="s">
        <v>227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126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115</v>
      </c>
    </row>
    <row r="96" s="13" customFormat="1">
      <c r="A96" s="13"/>
      <c r="B96" s="223"/>
      <c r="C96" s="224"/>
      <c r="D96" s="225" t="s">
        <v>126</v>
      </c>
      <c r="E96" s="226" t="s">
        <v>18</v>
      </c>
      <c r="F96" s="227" t="s">
        <v>196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126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115</v>
      </c>
    </row>
    <row r="97" s="14" customFormat="1">
      <c r="A97" s="14"/>
      <c r="B97" s="234"/>
      <c r="C97" s="235"/>
      <c r="D97" s="225" t="s">
        <v>126</v>
      </c>
      <c r="E97" s="236" t="s">
        <v>18</v>
      </c>
      <c r="F97" s="237" t="s">
        <v>357</v>
      </c>
      <c r="G97" s="235"/>
      <c r="H97" s="238">
        <v>71.219999999999999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126</v>
      </c>
      <c r="AU97" s="244" t="s">
        <v>78</v>
      </c>
      <c r="AV97" s="14" t="s">
        <v>78</v>
      </c>
      <c r="AW97" s="14" t="s">
        <v>30</v>
      </c>
      <c r="AX97" s="14" t="s">
        <v>76</v>
      </c>
      <c r="AY97" s="244" t="s">
        <v>115</v>
      </c>
    </row>
    <row r="98" s="2" customFormat="1" ht="16.5" customHeight="1">
      <c r="A98" s="39"/>
      <c r="B98" s="40"/>
      <c r="C98" s="256" t="s">
        <v>122</v>
      </c>
      <c r="D98" s="256" t="s">
        <v>166</v>
      </c>
      <c r="E98" s="257" t="s">
        <v>230</v>
      </c>
      <c r="F98" s="258" t="s">
        <v>231</v>
      </c>
      <c r="G98" s="259" t="s">
        <v>232</v>
      </c>
      <c r="H98" s="260">
        <v>64.097999999999999</v>
      </c>
      <c r="I98" s="261"/>
      <c r="J98" s="262">
        <f>ROUND(I98*H98,2)</f>
        <v>0</v>
      </c>
      <c r="K98" s="258" t="s">
        <v>18</v>
      </c>
      <c r="L98" s="263"/>
      <c r="M98" s="264" t="s">
        <v>18</v>
      </c>
      <c r="N98" s="265" t="s">
        <v>39</v>
      </c>
      <c r="O98" s="85"/>
      <c r="P98" s="214">
        <f>O98*H98</f>
        <v>0</v>
      </c>
      <c r="Q98" s="214">
        <v>0.001</v>
      </c>
      <c r="R98" s="214">
        <f>Q98*H98</f>
        <v>0.064098000000000002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169</v>
      </c>
      <c r="AT98" s="216" t="s">
        <v>166</v>
      </c>
      <c r="AU98" s="216" t="s">
        <v>78</v>
      </c>
      <c r="AY98" s="18" t="s">
        <v>115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76</v>
      </c>
      <c r="BK98" s="217">
        <f>ROUND(I98*H98,2)</f>
        <v>0</v>
      </c>
      <c r="BL98" s="18" t="s">
        <v>122</v>
      </c>
      <c r="BM98" s="216" t="s">
        <v>381</v>
      </c>
    </row>
    <row r="99" s="13" customFormat="1">
      <c r="A99" s="13"/>
      <c r="B99" s="223"/>
      <c r="C99" s="224"/>
      <c r="D99" s="225" t="s">
        <v>126</v>
      </c>
      <c r="E99" s="226" t="s">
        <v>18</v>
      </c>
      <c r="F99" s="227" t="s">
        <v>234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126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115</v>
      </c>
    </row>
    <row r="100" s="13" customFormat="1">
      <c r="A100" s="13"/>
      <c r="B100" s="223"/>
      <c r="C100" s="224"/>
      <c r="D100" s="225" t="s">
        <v>126</v>
      </c>
      <c r="E100" s="226" t="s">
        <v>18</v>
      </c>
      <c r="F100" s="227" t="s">
        <v>235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126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115</v>
      </c>
    </row>
    <row r="101" s="13" customFormat="1">
      <c r="A101" s="13"/>
      <c r="B101" s="223"/>
      <c r="C101" s="224"/>
      <c r="D101" s="225" t="s">
        <v>126</v>
      </c>
      <c r="E101" s="226" t="s">
        <v>18</v>
      </c>
      <c r="F101" s="227" t="s">
        <v>236</v>
      </c>
      <c r="G101" s="224"/>
      <c r="H101" s="226" t="s">
        <v>18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126</v>
      </c>
      <c r="AU101" s="233" t="s">
        <v>78</v>
      </c>
      <c r="AV101" s="13" t="s">
        <v>76</v>
      </c>
      <c r="AW101" s="13" t="s">
        <v>30</v>
      </c>
      <c r="AX101" s="13" t="s">
        <v>68</v>
      </c>
      <c r="AY101" s="233" t="s">
        <v>115</v>
      </c>
    </row>
    <row r="102" s="14" customFormat="1">
      <c r="A102" s="14"/>
      <c r="B102" s="234"/>
      <c r="C102" s="235"/>
      <c r="D102" s="225" t="s">
        <v>126</v>
      </c>
      <c r="E102" s="236" t="s">
        <v>18</v>
      </c>
      <c r="F102" s="237" t="s">
        <v>359</v>
      </c>
      <c r="G102" s="235"/>
      <c r="H102" s="238">
        <v>64.097999999999999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126</v>
      </c>
      <c r="AU102" s="244" t="s">
        <v>78</v>
      </c>
      <c r="AV102" s="14" t="s">
        <v>78</v>
      </c>
      <c r="AW102" s="14" t="s">
        <v>30</v>
      </c>
      <c r="AX102" s="14" t="s">
        <v>76</v>
      </c>
      <c r="AY102" s="244" t="s">
        <v>115</v>
      </c>
    </row>
    <row r="103" s="2" customFormat="1" ht="16.5" customHeight="1">
      <c r="A103" s="39"/>
      <c r="B103" s="40"/>
      <c r="C103" s="205" t="s">
        <v>151</v>
      </c>
      <c r="D103" s="205" t="s">
        <v>117</v>
      </c>
      <c r="E103" s="206" t="s">
        <v>292</v>
      </c>
      <c r="F103" s="207" t="s">
        <v>293</v>
      </c>
      <c r="G103" s="208" t="s">
        <v>259</v>
      </c>
      <c r="H103" s="209">
        <v>218.46000000000001</v>
      </c>
      <c r="I103" s="210"/>
      <c r="J103" s="211">
        <f>ROUND(I103*H103,2)</f>
        <v>0</v>
      </c>
      <c r="K103" s="207" t="s">
        <v>121</v>
      </c>
      <c r="L103" s="45"/>
      <c r="M103" s="212" t="s">
        <v>18</v>
      </c>
      <c r="N103" s="213" t="s">
        <v>39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122</v>
      </c>
      <c r="AT103" s="216" t="s">
        <v>117</v>
      </c>
      <c r="AU103" s="216" t="s">
        <v>78</v>
      </c>
      <c r="AY103" s="18" t="s">
        <v>115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76</v>
      </c>
      <c r="BK103" s="217">
        <f>ROUND(I103*H103,2)</f>
        <v>0</v>
      </c>
      <c r="BL103" s="18" t="s">
        <v>122</v>
      </c>
      <c r="BM103" s="216" t="s">
        <v>382</v>
      </c>
    </row>
    <row r="104" s="2" customFormat="1">
      <c r="A104" s="39"/>
      <c r="B104" s="40"/>
      <c r="C104" s="41"/>
      <c r="D104" s="218" t="s">
        <v>124</v>
      </c>
      <c r="E104" s="41"/>
      <c r="F104" s="219" t="s">
        <v>295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78</v>
      </c>
    </row>
    <row r="105" s="13" customFormat="1">
      <c r="A105" s="13"/>
      <c r="B105" s="223"/>
      <c r="C105" s="224"/>
      <c r="D105" s="225" t="s">
        <v>126</v>
      </c>
      <c r="E105" s="226" t="s">
        <v>18</v>
      </c>
      <c r="F105" s="227" t="s">
        <v>361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126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115</v>
      </c>
    </row>
    <row r="106" s="13" customFormat="1">
      <c r="A106" s="13"/>
      <c r="B106" s="223"/>
      <c r="C106" s="224"/>
      <c r="D106" s="225" t="s">
        <v>126</v>
      </c>
      <c r="E106" s="226" t="s">
        <v>18</v>
      </c>
      <c r="F106" s="227" t="s">
        <v>362</v>
      </c>
      <c r="G106" s="224"/>
      <c r="H106" s="226" t="s">
        <v>18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126</v>
      </c>
      <c r="AU106" s="233" t="s">
        <v>78</v>
      </c>
      <c r="AV106" s="13" t="s">
        <v>76</v>
      </c>
      <c r="AW106" s="13" t="s">
        <v>30</v>
      </c>
      <c r="AX106" s="13" t="s">
        <v>68</v>
      </c>
      <c r="AY106" s="233" t="s">
        <v>115</v>
      </c>
    </row>
    <row r="107" s="14" customFormat="1">
      <c r="A107" s="14"/>
      <c r="B107" s="234"/>
      <c r="C107" s="235"/>
      <c r="D107" s="225" t="s">
        <v>126</v>
      </c>
      <c r="E107" s="236" t="s">
        <v>18</v>
      </c>
      <c r="F107" s="237" t="s">
        <v>363</v>
      </c>
      <c r="G107" s="235"/>
      <c r="H107" s="238">
        <v>4.7999999999999998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126</v>
      </c>
      <c r="AU107" s="244" t="s">
        <v>78</v>
      </c>
      <c r="AV107" s="14" t="s">
        <v>78</v>
      </c>
      <c r="AW107" s="14" t="s">
        <v>30</v>
      </c>
      <c r="AX107" s="14" t="s">
        <v>68</v>
      </c>
      <c r="AY107" s="244" t="s">
        <v>115</v>
      </c>
    </row>
    <row r="108" s="13" customFormat="1">
      <c r="A108" s="13"/>
      <c r="B108" s="223"/>
      <c r="C108" s="224"/>
      <c r="D108" s="225" t="s">
        <v>126</v>
      </c>
      <c r="E108" s="226" t="s">
        <v>18</v>
      </c>
      <c r="F108" s="227" t="s">
        <v>364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126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115</v>
      </c>
    </row>
    <row r="109" s="14" customFormat="1">
      <c r="A109" s="14"/>
      <c r="B109" s="234"/>
      <c r="C109" s="235"/>
      <c r="D109" s="225" t="s">
        <v>126</v>
      </c>
      <c r="E109" s="236" t="s">
        <v>18</v>
      </c>
      <c r="F109" s="237" t="s">
        <v>365</v>
      </c>
      <c r="G109" s="235"/>
      <c r="H109" s="238">
        <v>213.66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126</v>
      </c>
      <c r="AU109" s="244" t="s">
        <v>78</v>
      </c>
      <c r="AV109" s="14" t="s">
        <v>78</v>
      </c>
      <c r="AW109" s="14" t="s">
        <v>30</v>
      </c>
      <c r="AX109" s="14" t="s">
        <v>68</v>
      </c>
      <c r="AY109" s="244" t="s">
        <v>115</v>
      </c>
    </row>
    <row r="110" s="15" customFormat="1">
      <c r="A110" s="15"/>
      <c r="B110" s="245"/>
      <c r="C110" s="246"/>
      <c r="D110" s="225" t="s">
        <v>126</v>
      </c>
      <c r="E110" s="247" t="s">
        <v>18</v>
      </c>
      <c r="F110" s="248" t="s">
        <v>129</v>
      </c>
      <c r="G110" s="246"/>
      <c r="H110" s="249">
        <v>218.46000000000001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126</v>
      </c>
      <c r="AU110" s="255" t="s">
        <v>78</v>
      </c>
      <c r="AV110" s="15" t="s">
        <v>122</v>
      </c>
      <c r="AW110" s="15" t="s">
        <v>30</v>
      </c>
      <c r="AX110" s="15" t="s">
        <v>76</v>
      </c>
      <c r="AY110" s="255" t="s">
        <v>115</v>
      </c>
    </row>
    <row r="111" s="2" customFormat="1" ht="16.5" customHeight="1">
      <c r="A111" s="39"/>
      <c r="B111" s="40"/>
      <c r="C111" s="205" t="s">
        <v>159</v>
      </c>
      <c r="D111" s="205" t="s">
        <v>117</v>
      </c>
      <c r="E111" s="206" t="s">
        <v>301</v>
      </c>
      <c r="F111" s="207" t="s">
        <v>302</v>
      </c>
      <c r="G111" s="208" t="s">
        <v>259</v>
      </c>
      <c r="H111" s="209">
        <v>218.46000000000001</v>
      </c>
      <c r="I111" s="210"/>
      <c r="J111" s="211">
        <f>ROUND(I111*H111,2)</f>
        <v>0</v>
      </c>
      <c r="K111" s="207" t="s">
        <v>121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122</v>
      </c>
      <c r="AT111" s="216" t="s">
        <v>117</v>
      </c>
      <c r="AU111" s="216" t="s">
        <v>78</v>
      </c>
      <c r="AY111" s="18" t="s">
        <v>115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76</v>
      </c>
      <c r="BK111" s="217">
        <f>ROUND(I111*H111,2)</f>
        <v>0</v>
      </c>
      <c r="BL111" s="18" t="s">
        <v>122</v>
      </c>
      <c r="BM111" s="216" t="s">
        <v>383</v>
      </c>
    </row>
    <row r="112" s="2" customFormat="1">
      <c r="A112" s="39"/>
      <c r="B112" s="40"/>
      <c r="C112" s="41"/>
      <c r="D112" s="218" t="s">
        <v>124</v>
      </c>
      <c r="E112" s="41"/>
      <c r="F112" s="219" t="s">
        <v>304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124</v>
      </c>
      <c r="AU112" s="18" t="s">
        <v>78</v>
      </c>
    </row>
    <row r="113" s="14" customFormat="1">
      <c r="A113" s="14"/>
      <c r="B113" s="234"/>
      <c r="C113" s="235"/>
      <c r="D113" s="225" t="s">
        <v>126</v>
      </c>
      <c r="E113" s="236" t="s">
        <v>18</v>
      </c>
      <c r="F113" s="237" t="s">
        <v>367</v>
      </c>
      <c r="G113" s="235"/>
      <c r="H113" s="238">
        <v>218.46000000000001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126</v>
      </c>
      <c r="AU113" s="244" t="s">
        <v>78</v>
      </c>
      <c r="AV113" s="14" t="s">
        <v>78</v>
      </c>
      <c r="AW113" s="14" t="s">
        <v>30</v>
      </c>
      <c r="AX113" s="14" t="s">
        <v>76</v>
      </c>
      <c r="AY113" s="244" t="s">
        <v>115</v>
      </c>
    </row>
    <row r="114" s="2" customFormat="1" ht="16.5" customHeight="1">
      <c r="A114" s="39"/>
      <c r="B114" s="40"/>
      <c r="C114" s="205" t="s">
        <v>165</v>
      </c>
      <c r="D114" s="205" t="s">
        <v>117</v>
      </c>
      <c r="E114" s="206" t="s">
        <v>307</v>
      </c>
      <c r="F114" s="207" t="s">
        <v>308</v>
      </c>
      <c r="G114" s="208" t="s">
        <v>259</v>
      </c>
      <c r="H114" s="209">
        <v>218.46000000000001</v>
      </c>
      <c r="I114" s="210"/>
      <c r="J114" s="211">
        <f>ROUND(I114*H114,2)</f>
        <v>0</v>
      </c>
      <c r="K114" s="207" t="s">
        <v>121</v>
      </c>
      <c r="L114" s="45"/>
      <c r="M114" s="212" t="s">
        <v>18</v>
      </c>
      <c r="N114" s="213" t="s">
        <v>39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122</v>
      </c>
      <c r="AT114" s="216" t="s">
        <v>117</v>
      </c>
      <c r="AU114" s="216" t="s">
        <v>78</v>
      </c>
      <c r="AY114" s="18" t="s">
        <v>115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76</v>
      </c>
      <c r="BK114" s="217">
        <f>ROUND(I114*H114,2)</f>
        <v>0</v>
      </c>
      <c r="BL114" s="18" t="s">
        <v>122</v>
      </c>
      <c r="BM114" s="216" t="s">
        <v>384</v>
      </c>
    </row>
    <row r="115" s="2" customFormat="1">
      <c r="A115" s="39"/>
      <c r="B115" s="40"/>
      <c r="C115" s="41"/>
      <c r="D115" s="218" t="s">
        <v>124</v>
      </c>
      <c r="E115" s="41"/>
      <c r="F115" s="219" t="s">
        <v>310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124</v>
      </c>
      <c r="AU115" s="18" t="s">
        <v>78</v>
      </c>
    </row>
    <row r="116" s="2" customFormat="1" ht="16.5" customHeight="1">
      <c r="A116" s="39"/>
      <c r="B116" s="40"/>
      <c r="C116" s="205" t="s">
        <v>169</v>
      </c>
      <c r="D116" s="205" t="s">
        <v>117</v>
      </c>
      <c r="E116" s="206" t="s">
        <v>369</v>
      </c>
      <c r="F116" s="207" t="s">
        <v>370</v>
      </c>
      <c r="G116" s="208" t="s">
        <v>371</v>
      </c>
      <c r="H116" s="209">
        <v>2</v>
      </c>
      <c r="I116" s="210"/>
      <c r="J116" s="211">
        <f>ROUND(I116*H116,2)</f>
        <v>0</v>
      </c>
      <c r="K116" s="207" t="s">
        <v>18</v>
      </c>
      <c r="L116" s="45"/>
      <c r="M116" s="212" t="s">
        <v>18</v>
      </c>
      <c r="N116" s="213" t="s">
        <v>39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122</v>
      </c>
      <c r="AT116" s="216" t="s">
        <v>117</v>
      </c>
      <c r="AU116" s="216" t="s">
        <v>78</v>
      </c>
      <c r="AY116" s="18" t="s">
        <v>115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76</v>
      </c>
      <c r="BK116" s="217">
        <f>ROUND(I116*H116,2)</f>
        <v>0</v>
      </c>
      <c r="BL116" s="18" t="s">
        <v>122</v>
      </c>
      <c r="BM116" s="216" t="s">
        <v>385</v>
      </c>
    </row>
    <row r="117" s="13" customFormat="1">
      <c r="A117" s="13"/>
      <c r="B117" s="223"/>
      <c r="C117" s="224"/>
      <c r="D117" s="225" t="s">
        <v>126</v>
      </c>
      <c r="E117" s="226" t="s">
        <v>18</v>
      </c>
      <c r="F117" s="227" t="s">
        <v>373</v>
      </c>
      <c r="G117" s="224"/>
      <c r="H117" s="226" t="s">
        <v>18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126</v>
      </c>
      <c r="AU117" s="233" t="s">
        <v>78</v>
      </c>
      <c r="AV117" s="13" t="s">
        <v>76</v>
      </c>
      <c r="AW117" s="13" t="s">
        <v>30</v>
      </c>
      <c r="AX117" s="13" t="s">
        <v>68</v>
      </c>
      <c r="AY117" s="233" t="s">
        <v>115</v>
      </c>
    </row>
    <row r="118" s="14" customFormat="1">
      <c r="A118" s="14"/>
      <c r="B118" s="234"/>
      <c r="C118" s="235"/>
      <c r="D118" s="225" t="s">
        <v>126</v>
      </c>
      <c r="E118" s="236" t="s">
        <v>18</v>
      </c>
      <c r="F118" s="237" t="s">
        <v>78</v>
      </c>
      <c r="G118" s="235"/>
      <c r="H118" s="238">
        <v>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126</v>
      </c>
      <c r="AU118" s="244" t="s">
        <v>78</v>
      </c>
      <c r="AV118" s="14" t="s">
        <v>78</v>
      </c>
      <c r="AW118" s="14" t="s">
        <v>30</v>
      </c>
      <c r="AX118" s="14" t="s">
        <v>68</v>
      </c>
      <c r="AY118" s="244" t="s">
        <v>115</v>
      </c>
    </row>
    <row r="119" s="15" customFormat="1">
      <c r="A119" s="15"/>
      <c r="B119" s="245"/>
      <c r="C119" s="246"/>
      <c r="D119" s="225" t="s">
        <v>126</v>
      </c>
      <c r="E119" s="247" t="s">
        <v>18</v>
      </c>
      <c r="F119" s="248" t="s">
        <v>129</v>
      </c>
      <c r="G119" s="246"/>
      <c r="H119" s="249">
        <v>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126</v>
      </c>
      <c r="AU119" s="255" t="s">
        <v>78</v>
      </c>
      <c r="AV119" s="15" t="s">
        <v>122</v>
      </c>
      <c r="AW119" s="15" t="s">
        <v>30</v>
      </c>
      <c r="AX119" s="15" t="s">
        <v>76</v>
      </c>
      <c r="AY119" s="255" t="s">
        <v>115</v>
      </c>
    </row>
    <row r="120" s="2" customFormat="1" ht="16.5" customHeight="1">
      <c r="A120" s="39"/>
      <c r="B120" s="40"/>
      <c r="C120" s="205" t="s">
        <v>177</v>
      </c>
      <c r="D120" s="205" t="s">
        <v>117</v>
      </c>
      <c r="E120" s="206" t="s">
        <v>337</v>
      </c>
      <c r="F120" s="207" t="s">
        <v>338</v>
      </c>
      <c r="G120" s="208" t="s">
        <v>339</v>
      </c>
      <c r="H120" s="209">
        <v>0.5</v>
      </c>
      <c r="I120" s="210"/>
      <c r="J120" s="211">
        <f>ROUND(I120*H120,2)</f>
        <v>0</v>
      </c>
      <c r="K120" s="207" t="s">
        <v>121</v>
      </c>
      <c r="L120" s="45"/>
      <c r="M120" s="212" t="s">
        <v>18</v>
      </c>
      <c r="N120" s="213" t="s">
        <v>39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122</v>
      </c>
      <c r="AT120" s="216" t="s">
        <v>117</v>
      </c>
      <c r="AU120" s="216" t="s">
        <v>78</v>
      </c>
      <c r="AY120" s="18" t="s">
        <v>115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76</v>
      </c>
      <c r="BK120" s="217">
        <f>ROUND(I120*H120,2)</f>
        <v>0</v>
      </c>
      <c r="BL120" s="18" t="s">
        <v>122</v>
      </c>
      <c r="BM120" s="216" t="s">
        <v>386</v>
      </c>
    </row>
    <row r="121" s="2" customFormat="1">
      <c r="A121" s="39"/>
      <c r="B121" s="40"/>
      <c r="C121" s="41"/>
      <c r="D121" s="218" t="s">
        <v>124</v>
      </c>
      <c r="E121" s="41"/>
      <c r="F121" s="219" t="s">
        <v>341</v>
      </c>
      <c r="G121" s="41"/>
      <c r="H121" s="41"/>
      <c r="I121" s="220"/>
      <c r="J121" s="41"/>
      <c r="K121" s="41"/>
      <c r="L121" s="45"/>
      <c r="M121" s="266"/>
      <c r="N121" s="267"/>
      <c r="O121" s="268"/>
      <c r="P121" s="268"/>
      <c r="Q121" s="268"/>
      <c r="R121" s="268"/>
      <c r="S121" s="268"/>
      <c r="T121" s="26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124</v>
      </c>
      <c r="AU121" s="18" t="s">
        <v>78</v>
      </c>
    </row>
    <row r="122" s="2" customFormat="1" ht="6.96" customHeight="1">
      <c r="A122" s="39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V93fSXX7dDq0GHTV5zBiGSRpcWubrmt2J6ii1xL3wZT5wBrGVD6Pdvt/b3hXn+6uIP/vRasguMmZlmC0uZY8Ow==" hashValue="hYtntPq6wH/iLBEvsBn95dDArUQzyYu8R9r/2aJulARX8UH4szsaulvihN84V1ieh5PMk+6L8pFWGXUJ0DZzug==" algorithmName="SHA-512" password="CC35"/>
  <autoFilter ref="C80:K12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13134"/>
    <hyperlink ref="F104" r:id="rId3" display="https://podminky.urs.cz/item/CS_URS_2022_02/185804311"/>
    <hyperlink ref="F112" r:id="rId4" display="https://podminky.urs.cz/item/CS_URS_2022_02/185851121"/>
    <hyperlink ref="F115" r:id="rId5" display="https://podminky.urs.cz/item/CS_URS_2022_02/185851129"/>
    <hyperlink ref="F121" r:id="rId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ROUND((SUM(BE81:BE131)),  2)</f>
        <v>0</v>
      </c>
      <c r="G33" s="39"/>
      <c r="H33" s="39"/>
      <c r="I33" s="149">
        <v>0.20999999999999999</v>
      </c>
      <c r="J33" s="148">
        <f>ROUND(((SUM(BE81:BE131))*I33),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ROUND((SUM(BF81:BF131)),  2)</f>
        <v>0</v>
      </c>
      <c r="G34" s="39"/>
      <c r="H34" s="39"/>
      <c r="I34" s="149">
        <v>0.14999999999999999</v>
      </c>
      <c r="J34" s="148">
        <f>ROUND(((SUM(BF81:BF131))*I34),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ROUND((SUM(BG81:BG131)),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ROUND((SUM(BH81:BH131)),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ROUND((SUM(BI81:BI131)),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01.3 - Následná péče, 3.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100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LBK14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01.3 - Následná péče, 3.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101</v>
      </c>
      <c r="D80" s="181" t="s">
        <v>53</v>
      </c>
      <c r="E80" s="181" t="s">
        <v>49</v>
      </c>
      <c r="F80" s="181" t="s">
        <v>50</v>
      </c>
      <c r="G80" s="181" t="s">
        <v>102</v>
      </c>
      <c r="H80" s="181" t="s">
        <v>103</v>
      </c>
      <c r="I80" s="181" t="s">
        <v>104</v>
      </c>
      <c r="J80" s="181" t="s">
        <v>96</v>
      </c>
      <c r="K80" s="182" t="s">
        <v>105</v>
      </c>
      <c r="L80" s="183"/>
      <c r="M80" s="93" t="s">
        <v>18</v>
      </c>
      <c r="N80" s="94" t="s">
        <v>38</v>
      </c>
      <c r="O80" s="94" t="s">
        <v>106</v>
      </c>
      <c r="P80" s="94" t="s">
        <v>107</v>
      </c>
      <c r="Q80" s="94" t="s">
        <v>108</v>
      </c>
      <c r="R80" s="94" t="s">
        <v>109</v>
      </c>
      <c r="S80" s="94" t="s">
        <v>110</v>
      </c>
      <c r="T80" s="95" t="s">
        <v>111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112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53.719098000000002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113</v>
      </c>
      <c r="F82" s="192" t="s">
        <v>114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53.719098000000002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115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116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SUM(P84:P131)</f>
        <v>0</v>
      </c>
      <c r="Q83" s="197"/>
      <c r="R83" s="198">
        <f>SUM(R84:R131)</f>
        <v>53.719098000000002</v>
      </c>
      <c r="S83" s="197"/>
      <c r="T83" s="199">
        <f>SUM(T84:T131)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115</v>
      </c>
      <c r="BK83" s="202">
        <f>SUM(BK84:BK131)</f>
        <v>0</v>
      </c>
    </row>
    <row r="84" s="2" customFormat="1" ht="16.5" customHeight="1">
      <c r="A84" s="39"/>
      <c r="B84" s="40"/>
      <c r="C84" s="205" t="s">
        <v>76</v>
      </c>
      <c r="D84" s="205" t="s">
        <v>117</v>
      </c>
      <c r="E84" s="206" t="s">
        <v>343</v>
      </c>
      <c r="F84" s="207" t="s">
        <v>344</v>
      </c>
      <c r="G84" s="208" t="s">
        <v>120</v>
      </c>
      <c r="H84" s="209">
        <v>33600</v>
      </c>
      <c r="I84" s="210"/>
      <c r="J84" s="211">
        <f>ROUND(I84*H84,2)</f>
        <v>0</v>
      </c>
      <c r="K84" s="207" t="s">
        <v>121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122</v>
      </c>
      <c r="AT84" s="216" t="s">
        <v>117</v>
      </c>
      <c r="AU84" s="216" t="s">
        <v>78</v>
      </c>
      <c r="AY84" s="18" t="s">
        <v>115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122</v>
      </c>
      <c r="BM84" s="216" t="s">
        <v>388</v>
      </c>
    </row>
    <row r="85" s="2" customFormat="1">
      <c r="A85" s="39"/>
      <c r="B85" s="40"/>
      <c r="C85" s="41"/>
      <c r="D85" s="218" t="s">
        <v>124</v>
      </c>
      <c r="E85" s="41"/>
      <c r="F85" s="219" t="s">
        <v>346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124</v>
      </c>
      <c r="AU85" s="18" t="s">
        <v>78</v>
      </c>
    </row>
    <row r="86" s="13" customFormat="1">
      <c r="A86" s="13"/>
      <c r="B86" s="223"/>
      <c r="C86" s="224"/>
      <c r="D86" s="225" t="s">
        <v>126</v>
      </c>
      <c r="E86" s="226" t="s">
        <v>18</v>
      </c>
      <c r="F86" s="227" t="s">
        <v>377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126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115</v>
      </c>
    </row>
    <row r="87" s="14" customFormat="1">
      <c r="A87" s="14"/>
      <c r="B87" s="234"/>
      <c r="C87" s="235"/>
      <c r="D87" s="225" t="s">
        <v>126</v>
      </c>
      <c r="E87" s="236" t="s">
        <v>18</v>
      </c>
      <c r="F87" s="237" t="s">
        <v>378</v>
      </c>
      <c r="G87" s="235"/>
      <c r="H87" s="238">
        <v>33600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126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115</v>
      </c>
    </row>
    <row r="88" s="15" customFormat="1">
      <c r="A88" s="15"/>
      <c r="B88" s="245"/>
      <c r="C88" s="246"/>
      <c r="D88" s="225" t="s">
        <v>126</v>
      </c>
      <c r="E88" s="247" t="s">
        <v>18</v>
      </c>
      <c r="F88" s="248" t="s">
        <v>129</v>
      </c>
      <c r="G88" s="246"/>
      <c r="H88" s="249">
        <v>33600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126</v>
      </c>
      <c r="AU88" s="255" t="s">
        <v>78</v>
      </c>
      <c r="AV88" s="15" t="s">
        <v>122</v>
      </c>
      <c r="AW88" s="15" t="s">
        <v>30</v>
      </c>
      <c r="AX88" s="15" t="s">
        <v>76</v>
      </c>
      <c r="AY88" s="255" t="s">
        <v>115</v>
      </c>
    </row>
    <row r="89" s="2" customFormat="1" ht="16.5" customHeight="1">
      <c r="A89" s="39"/>
      <c r="B89" s="40"/>
      <c r="C89" s="205" t="s">
        <v>78</v>
      </c>
      <c r="D89" s="205" t="s">
        <v>117</v>
      </c>
      <c r="E89" s="206" t="s">
        <v>349</v>
      </c>
      <c r="F89" s="207" t="s">
        <v>350</v>
      </c>
      <c r="G89" s="208" t="s">
        <v>351</v>
      </c>
      <c r="H89" s="209">
        <v>375.5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122</v>
      </c>
      <c r="AT89" s="216" t="s">
        <v>117</v>
      </c>
      <c r="AU89" s="216" t="s">
        <v>78</v>
      </c>
      <c r="AY89" s="18" t="s">
        <v>115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122</v>
      </c>
      <c r="BM89" s="216" t="s">
        <v>389</v>
      </c>
    </row>
    <row r="90" s="13" customFormat="1">
      <c r="A90" s="13"/>
      <c r="B90" s="223"/>
      <c r="C90" s="224"/>
      <c r="D90" s="225" t="s">
        <v>126</v>
      </c>
      <c r="E90" s="226" t="s">
        <v>18</v>
      </c>
      <c r="F90" s="227" t="s">
        <v>353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126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115</v>
      </c>
    </row>
    <row r="91" s="14" customFormat="1">
      <c r="A91" s="14"/>
      <c r="B91" s="234"/>
      <c r="C91" s="235"/>
      <c r="D91" s="225" t="s">
        <v>126</v>
      </c>
      <c r="E91" s="236" t="s">
        <v>18</v>
      </c>
      <c r="F91" s="237" t="s">
        <v>390</v>
      </c>
      <c r="G91" s="235"/>
      <c r="H91" s="238">
        <v>375.5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126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115</v>
      </c>
    </row>
    <row r="92" s="2" customFormat="1" ht="24.15" customHeight="1">
      <c r="A92" s="39"/>
      <c r="B92" s="40"/>
      <c r="C92" s="205" t="s">
        <v>134</v>
      </c>
      <c r="D92" s="205" t="s">
        <v>117</v>
      </c>
      <c r="E92" s="206" t="s">
        <v>331</v>
      </c>
      <c r="F92" s="207" t="s">
        <v>332</v>
      </c>
      <c r="G92" s="208" t="s">
        <v>154</v>
      </c>
      <c r="H92" s="209">
        <v>16</v>
      </c>
      <c r="I92" s="210"/>
      <c r="J92" s="211">
        <f>ROUND(I92*H92,2)</f>
        <v>0</v>
      </c>
      <c r="K92" s="207" t="s">
        <v>121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122</v>
      </c>
      <c r="AT92" s="216" t="s">
        <v>117</v>
      </c>
      <c r="AU92" s="216" t="s">
        <v>78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122</v>
      </c>
      <c r="BM92" s="216" t="s">
        <v>391</v>
      </c>
    </row>
    <row r="93" s="2" customFormat="1">
      <c r="A93" s="39"/>
      <c r="B93" s="40"/>
      <c r="C93" s="41"/>
      <c r="D93" s="218" t="s">
        <v>124</v>
      </c>
      <c r="E93" s="41"/>
      <c r="F93" s="219" t="s">
        <v>334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78</v>
      </c>
    </row>
    <row r="94" s="13" customFormat="1">
      <c r="A94" s="13"/>
      <c r="B94" s="223"/>
      <c r="C94" s="224"/>
      <c r="D94" s="225" t="s">
        <v>126</v>
      </c>
      <c r="E94" s="226" t="s">
        <v>18</v>
      </c>
      <c r="F94" s="227" t="s">
        <v>392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126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115</v>
      </c>
    </row>
    <row r="95" s="14" customFormat="1">
      <c r="A95" s="14"/>
      <c r="B95" s="234"/>
      <c r="C95" s="235"/>
      <c r="D95" s="225" t="s">
        <v>126</v>
      </c>
      <c r="E95" s="236" t="s">
        <v>18</v>
      </c>
      <c r="F95" s="237" t="s">
        <v>158</v>
      </c>
      <c r="G95" s="235"/>
      <c r="H95" s="238">
        <v>16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126</v>
      </c>
      <c r="AU95" s="244" t="s">
        <v>78</v>
      </c>
      <c r="AV95" s="14" t="s">
        <v>78</v>
      </c>
      <c r="AW95" s="14" t="s">
        <v>30</v>
      </c>
      <c r="AX95" s="14" t="s">
        <v>76</v>
      </c>
      <c r="AY95" s="244" t="s">
        <v>115</v>
      </c>
    </row>
    <row r="96" s="2" customFormat="1" ht="24.15" customHeight="1">
      <c r="A96" s="39"/>
      <c r="B96" s="40"/>
      <c r="C96" s="205" t="s">
        <v>122</v>
      </c>
      <c r="D96" s="205" t="s">
        <v>117</v>
      </c>
      <c r="E96" s="206" t="s">
        <v>221</v>
      </c>
      <c r="F96" s="207" t="s">
        <v>222</v>
      </c>
      <c r="G96" s="208" t="s">
        <v>223</v>
      </c>
      <c r="H96" s="209">
        <v>71.219999999999999</v>
      </c>
      <c r="I96" s="210"/>
      <c r="J96" s="211">
        <f>ROUND(I96*H96,2)</f>
        <v>0</v>
      </c>
      <c r="K96" s="207" t="s">
        <v>121</v>
      </c>
      <c r="L96" s="45"/>
      <c r="M96" s="212" t="s">
        <v>18</v>
      </c>
      <c r="N96" s="213" t="s">
        <v>39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122</v>
      </c>
      <c r="AT96" s="216" t="s">
        <v>117</v>
      </c>
      <c r="AU96" s="216" t="s">
        <v>78</v>
      </c>
      <c r="AY96" s="18" t="s">
        <v>115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76</v>
      </c>
      <c r="BK96" s="217">
        <f>ROUND(I96*H96,2)</f>
        <v>0</v>
      </c>
      <c r="BL96" s="18" t="s">
        <v>122</v>
      </c>
      <c r="BM96" s="216" t="s">
        <v>393</v>
      </c>
    </row>
    <row r="97" s="2" customFormat="1">
      <c r="A97" s="39"/>
      <c r="B97" s="40"/>
      <c r="C97" s="41"/>
      <c r="D97" s="218" t="s">
        <v>124</v>
      </c>
      <c r="E97" s="41"/>
      <c r="F97" s="219" t="s">
        <v>225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78</v>
      </c>
    </row>
    <row r="98" s="13" customFormat="1">
      <c r="A98" s="13"/>
      <c r="B98" s="223"/>
      <c r="C98" s="224"/>
      <c r="D98" s="225" t="s">
        <v>126</v>
      </c>
      <c r="E98" s="226" t="s">
        <v>18</v>
      </c>
      <c r="F98" s="227" t="s">
        <v>356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126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115</v>
      </c>
    </row>
    <row r="99" s="13" customFormat="1">
      <c r="A99" s="13"/>
      <c r="B99" s="223"/>
      <c r="C99" s="224"/>
      <c r="D99" s="225" t="s">
        <v>126</v>
      </c>
      <c r="E99" s="226" t="s">
        <v>18</v>
      </c>
      <c r="F99" s="227" t="s">
        <v>227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126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115</v>
      </c>
    </row>
    <row r="100" s="13" customFormat="1">
      <c r="A100" s="13"/>
      <c r="B100" s="223"/>
      <c r="C100" s="224"/>
      <c r="D100" s="225" t="s">
        <v>126</v>
      </c>
      <c r="E100" s="226" t="s">
        <v>18</v>
      </c>
      <c r="F100" s="227" t="s">
        <v>196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126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115</v>
      </c>
    </row>
    <row r="101" s="14" customFormat="1">
      <c r="A101" s="14"/>
      <c r="B101" s="234"/>
      <c r="C101" s="235"/>
      <c r="D101" s="225" t="s">
        <v>126</v>
      </c>
      <c r="E101" s="236" t="s">
        <v>18</v>
      </c>
      <c r="F101" s="237" t="s">
        <v>357</v>
      </c>
      <c r="G101" s="235"/>
      <c r="H101" s="238">
        <v>71.219999999999999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126</v>
      </c>
      <c r="AU101" s="244" t="s">
        <v>78</v>
      </c>
      <c r="AV101" s="14" t="s">
        <v>78</v>
      </c>
      <c r="AW101" s="14" t="s">
        <v>30</v>
      </c>
      <c r="AX101" s="14" t="s">
        <v>76</v>
      </c>
      <c r="AY101" s="244" t="s">
        <v>115</v>
      </c>
    </row>
    <row r="102" s="2" customFormat="1" ht="16.5" customHeight="1">
      <c r="A102" s="39"/>
      <c r="B102" s="40"/>
      <c r="C102" s="256" t="s">
        <v>151</v>
      </c>
      <c r="D102" s="256" t="s">
        <v>166</v>
      </c>
      <c r="E102" s="257" t="s">
        <v>230</v>
      </c>
      <c r="F102" s="258" t="s">
        <v>231</v>
      </c>
      <c r="G102" s="259" t="s">
        <v>232</v>
      </c>
      <c r="H102" s="260">
        <v>64.097999999999999</v>
      </c>
      <c r="I102" s="261"/>
      <c r="J102" s="262">
        <f>ROUND(I102*H102,2)</f>
        <v>0</v>
      </c>
      <c r="K102" s="258" t="s">
        <v>18</v>
      </c>
      <c r="L102" s="263"/>
      <c r="M102" s="264" t="s">
        <v>18</v>
      </c>
      <c r="N102" s="265" t="s">
        <v>39</v>
      </c>
      <c r="O102" s="85"/>
      <c r="P102" s="214">
        <f>O102*H102</f>
        <v>0</v>
      </c>
      <c r="Q102" s="214">
        <v>0.001</v>
      </c>
      <c r="R102" s="214">
        <f>Q102*H102</f>
        <v>0.064098000000000002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169</v>
      </c>
      <c r="AT102" s="216" t="s">
        <v>166</v>
      </c>
      <c r="AU102" s="216" t="s">
        <v>78</v>
      </c>
      <c r="AY102" s="18" t="s">
        <v>115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76</v>
      </c>
      <c r="BK102" s="217">
        <f>ROUND(I102*H102,2)</f>
        <v>0</v>
      </c>
      <c r="BL102" s="18" t="s">
        <v>122</v>
      </c>
      <c r="BM102" s="216" t="s">
        <v>394</v>
      </c>
    </row>
    <row r="103" s="13" customFormat="1">
      <c r="A103" s="13"/>
      <c r="B103" s="223"/>
      <c r="C103" s="224"/>
      <c r="D103" s="225" t="s">
        <v>126</v>
      </c>
      <c r="E103" s="226" t="s">
        <v>18</v>
      </c>
      <c r="F103" s="227" t="s">
        <v>234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126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115</v>
      </c>
    </row>
    <row r="104" s="13" customFormat="1">
      <c r="A104" s="13"/>
      <c r="B104" s="223"/>
      <c r="C104" s="224"/>
      <c r="D104" s="225" t="s">
        <v>126</v>
      </c>
      <c r="E104" s="226" t="s">
        <v>18</v>
      </c>
      <c r="F104" s="227" t="s">
        <v>235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126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115</v>
      </c>
    </row>
    <row r="105" s="13" customFormat="1">
      <c r="A105" s="13"/>
      <c r="B105" s="223"/>
      <c r="C105" s="224"/>
      <c r="D105" s="225" t="s">
        <v>126</v>
      </c>
      <c r="E105" s="226" t="s">
        <v>18</v>
      </c>
      <c r="F105" s="227" t="s">
        <v>236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126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115</v>
      </c>
    </row>
    <row r="106" s="14" customFormat="1">
      <c r="A106" s="14"/>
      <c r="B106" s="234"/>
      <c r="C106" s="235"/>
      <c r="D106" s="225" t="s">
        <v>126</v>
      </c>
      <c r="E106" s="236" t="s">
        <v>18</v>
      </c>
      <c r="F106" s="237" t="s">
        <v>359</v>
      </c>
      <c r="G106" s="235"/>
      <c r="H106" s="238">
        <v>64.097999999999999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126</v>
      </c>
      <c r="AU106" s="244" t="s">
        <v>78</v>
      </c>
      <c r="AV106" s="14" t="s">
        <v>78</v>
      </c>
      <c r="AW106" s="14" t="s">
        <v>30</v>
      </c>
      <c r="AX106" s="14" t="s">
        <v>76</v>
      </c>
      <c r="AY106" s="244" t="s">
        <v>115</v>
      </c>
    </row>
    <row r="107" s="2" customFormat="1" ht="16.5" customHeight="1">
      <c r="A107" s="39"/>
      <c r="B107" s="40"/>
      <c r="C107" s="205" t="s">
        <v>159</v>
      </c>
      <c r="D107" s="205" t="s">
        <v>117</v>
      </c>
      <c r="E107" s="206" t="s">
        <v>280</v>
      </c>
      <c r="F107" s="207" t="s">
        <v>281</v>
      </c>
      <c r="G107" s="208" t="s">
        <v>120</v>
      </c>
      <c r="H107" s="209">
        <v>1788.5</v>
      </c>
      <c r="I107" s="210"/>
      <c r="J107" s="211">
        <f>ROUND(I107*H107,2)</f>
        <v>0</v>
      </c>
      <c r="K107" s="207" t="s">
        <v>18</v>
      </c>
      <c r="L107" s="45"/>
      <c r="M107" s="212" t="s">
        <v>18</v>
      </c>
      <c r="N107" s="213" t="s">
        <v>39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122</v>
      </c>
      <c r="AT107" s="216" t="s">
        <v>117</v>
      </c>
      <c r="AU107" s="216" t="s">
        <v>78</v>
      </c>
      <c r="AY107" s="18" t="s">
        <v>115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76</v>
      </c>
      <c r="BK107" s="217">
        <f>ROUND(I107*H107,2)</f>
        <v>0</v>
      </c>
      <c r="BL107" s="18" t="s">
        <v>122</v>
      </c>
      <c r="BM107" s="216" t="s">
        <v>395</v>
      </c>
    </row>
    <row r="108" s="13" customFormat="1">
      <c r="A108" s="13"/>
      <c r="B108" s="223"/>
      <c r="C108" s="224"/>
      <c r="D108" s="225" t="s">
        <v>126</v>
      </c>
      <c r="E108" s="226" t="s">
        <v>18</v>
      </c>
      <c r="F108" s="227" t="s">
        <v>283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126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115</v>
      </c>
    </row>
    <row r="109" s="14" customFormat="1">
      <c r="A109" s="14"/>
      <c r="B109" s="234"/>
      <c r="C109" s="235"/>
      <c r="D109" s="225" t="s">
        <v>126</v>
      </c>
      <c r="E109" s="236" t="s">
        <v>18</v>
      </c>
      <c r="F109" s="237" t="s">
        <v>284</v>
      </c>
      <c r="G109" s="235"/>
      <c r="H109" s="238">
        <v>1788.5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126</v>
      </c>
      <c r="AU109" s="244" t="s">
        <v>78</v>
      </c>
      <c r="AV109" s="14" t="s">
        <v>78</v>
      </c>
      <c r="AW109" s="14" t="s">
        <v>30</v>
      </c>
      <c r="AX109" s="14" t="s">
        <v>76</v>
      </c>
      <c r="AY109" s="244" t="s">
        <v>115</v>
      </c>
    </row>
    <row r="110" s="2" customFormat="1" ht="16.5" customHeight="1">
      <c r="A110" s="39"/>
      <c r="B110" s="40"/>
      <c r="C110" s="256" t="s">
        <v>165</v>
      </c>
      <c r="D110" s="256" t="s">
        <v>166</v>
      </c>
      <c r="E110" s="257" t="s">
        <v>286</v>
      </c>
      <c r="F110" s="258" t="s">
        <v>287</v>
      </c>
      <c r="G110" s="259" t="s">
        <v>259</v>
      </c>
      <c r="H110" s="260">
        <v>268.27499999999998</v>
      </c>
      <c r="I110" s="261"/>
      <c r="J110" s="262">
        <f>ROUND(I110*H110,2)</f>
        <v>0</v>
      </c>
      <c r="K110" s="258" t="s">
        <v>18</v>
      </c>
      <c r="L110" s="263"/>
      <c r="M110" s="264" t="s">
        <v>18</v>
      </c>
      <c r="N110" s="265" t="s">
        <v>39</v>
      </c>
      <c r="O110" s="85"/>
      <c r="P110" s="214">
        <f>O110*H110</f>
        <v>0</v>
      </c>
      <c r="Q110" s="214">
        <v>0.20000000000000001</v>
      </c>
      <c r="R110" s="214">
        <f>Q110*H110</f>
        <v>53.655000000000001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169</v>
      </c>
      <c r="AT110" s="216" t="s">
        <v>166</v>
      </c>
      <c r="AU110" s="216" t="s">
        <v>78</v>
      </c>
      <c r="AY110" s="18" t="s">
        <v>115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76</v>
      </c>
      <c r="BK110" s="217">
        <f>ROUND(I110*H110,2)</f>
        <v>0</v>
      </c>
      <c r="BL110" s="18" t="s">
        <v>122</v>
      </c>
      <c r="BM110" s="216" t="s">
        <v>396</v>
      </c>
    </row>
    <row r="111" s="13" customFormat="1">
      <c r="A111" s="13"/>
      <c r="B111" s="223"/>
      <c r="C111" s="224"/>
      <c r="D111" s="225" t="s">
        <v>126</v>
      </c>
      <c r="E111" s="226" t="s">
        <v>18</v>
      </c>
      <c r="F111" s="227" t="s">
        <v>289</v>
      </c>
      <c r="G111" s="224"/>
      <c r="H111" s="226" t="s">
        <v>18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126</v>
      </c>
      <c r="AU111" s="233" t="s">
        <v>78</v>
      </c>
      <c r="AV111" s="13" t="s">
        <v>76</v>
      </c>
      <c r="AW111" s="13" t="s">
        <v>30</v>
      </c>
      <c r="AX111" s="13" t="s">
        <v>68</v>
      </c>
      <c r="AY111" s="233" t="s">
        <v>115</v>
      </c>
    </row>
    <row r="112" s="14" customFormat="1">
      <c r="A112" s="14"/>
      <c r="B112" s="234"/>
      <c r="C112" s="235"/>
      <c r="D112" s="225" t="s">
        <v>126</v>
      </c>
      <c r="E112" s="236" t="s">
        <v>18</v>
      </c>
      <c r="F112" s="237" t="s">
        <v>290</v>
      </c>
      <c r="G112" s="235"/>
      <c r="H112" s="238">
        <v>268.27499999999998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126</v>
      </c>
      <c r="AU112" s="244" t="s">
        <v>78</v>
      </c>
      <c r="AV112" s="14" t="s">
        <v>78</v>
      </c>
      <c r="AW112" s="14" t="s">
        <v>30</v>
      </c>
      <c r="AX112" s="14" t="s">
        <v>76</v>
      </c>
      <c r="AY112" s="244" t="s">
        <v>115</v>
      </c>
    </row>
    <row r="113" s="2" customFormat="1" ht="16.5" customHeight="1">
      <c r="A113" s="39"/>
      <c r="B113" s="40"/>
      <c r="C113" s="205" t="s">
        <v>169</v>
      </c>
      <c r="D113" s="205" t="s">
        <v>117</v>
      </c>
      <c r="E113" s="206" t="s">
        <v>292</v>
      </c>
      <c r="F113" s="207" t="s">
        <v>293</v>
      </c>
      <c r="G113" s="208" t="s">
        <v>259</v>
      </c>
      <c r="H113" s="209">
        <v>218.46000000000001</v>
      </c>
      <c r="I113" s="210"/>
      <c r="J113" s="211">
        <f>ROUND(I113*H113,2)</f>
        <v>0</v>
      </c>
      <c r="K113" s="207" t="s">
        <v>121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122</v>
      </c>
      <c r="AT113" s="216" t="s">
        <v>117</v>
      </c>
      <c r="AU113" s="216" t="s">
        <v>78</v>
      </c>
      <c r="AY113" s="18" t="s">
        <v>115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76</v>
      </c>
      <c r="BK113" s="217">
        <f>ROUND(I113*H113,2)</f>
        <v>0</v>
      </c>
      <c r="BL113" s="18" t="s">
        <v>122</v>
      </c>
      <c r="BM113" s="216" t="s">
        <v>397</v>
      </c>
    </row>
    <row r="114" s="2" customFormat="1">
      <c r="A114" s="39"/>
      <c r="B114" s="40"/>
      <c r="C114" s="41"/>
      <c r="D114" s="218" t="s">
        <v>124</v>
      </c>
      <c r="E114" s="41"/>
      <c r="F114" s="219" t="s">
        <v>295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124</v>
      </c>
      <c r="AU114" s="18" t="s">
        <v>78</v>
      </c>
    </row>
    <row r="115" s="13" customFormat="1">
      <c r="A115" s="13"/>
      <c r="B115" s="223"/>
      <c r="C115" s="224"/>
      <c r="D115" s="225" t="s">
        <v>126</v>
      </c>
      <c r="E115" s="226" t="s">
        <v>18</v>
      </c>
      <c r="F115" s="227" t="s">
        <v>361</v>
      </c>
      <c r="G115" s="224"/>
      <c r="H115" s="226" t="s">
        <v>18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126</v>
      </c>
      <c r="AU115" s="233" t="s">
        <v>78</v>
      </c>
      <c r="AV115" s="13" t="s">
        <v>76</v>
      </c>
      <c r="AW115" s="13" t="s">
        <v>30</v>
      </c>
      <c r="AX115" s="13" t="s">
        <v>68</v>
      </c>
      <c r="AY115" s="233" t="s">
        <v>115</v>
      </c>
    </row>
    <row r="116" s="13" customFormat="1">
      <c r="A116" s="13"/>
      <c r="B116" s="223"/>
      <c r="C116" s="224"/>
      <c r="D116" s="225" t="s">
        <v>126</v>
      </c>
      <c r="E116" s="226" t="s">
        <v>18</v>
      </c>
      <c r="F116" s="227" t="s">
        <v>362</v>
      </c>
      <c r="G116" s="224"/>
      <c r="H116" s="226" t="s">
        <v>18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126</v>
      </c>
      <c r="AU116" s="233" t="s">
        <v>78</v>
      </c>
      <c r="AV116" s="13" t="s">
        <v>76</v>
      </c>
      <c r="AW116" s="13" t="s">
        <v>30</v>
      </c>
      <c r="AX116" s="13" t="s">
        <v>68</v>
      </c>
      <c r="AY116" s="233" t="s">
        <v>115</v>
      </c>
    </row>
    <row r="117" s="14" customFormat="1">
      <c r="A117" s="14"/>
      <c r="B117" s="234"/>
      <c r="C117" s="235"/>
      <c r="D117" s="225" t="s">
        <v>126</v>
      </c>
      <c r="E117" s="236" t="s">
        <v>18</v>
      </c>
      <c r="F117" s="237" t="s">
        <v>363</v>
      </c>
      <c r="G117" s="235"/>
      <c r="H117" s="238">
        <v>4.7999999999999998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126</v>
      </c>
      <c r="AU117" s="244" t="s">
        <v>78</v>
      </c>
      <c r="AV117" s="14" t="s">
        <v>78</v>
      </c>
      <c r="AW117" s="14" t="s">
        <v>30</v>
      </c>
      <c r="AX117" s="14" t="s">
        <v>68</v>
      </c>
      <c r="AY117" s="244" t="s">
        <v>115</v>
      </c>
    </row>
    <row r="118" s="13" customFormat="1">
      <c r="A118" s="13"/>
      <c r="B118" s="223"/>
      <c r="C118" s="224"/>
      <c r="D118" s="225" t="s">
        <v>126</v>
      </c>
      <c r="E118" s="226" t="s">
        <v>18</v>
      </c>
      <c r="F118" s="227" t="s">
        <v>364</v>
      </c>
      <c r="G118" s="224"/>
      <c r="H118" s="226" t="s">
        <v>18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126</v>
      </c>
      <c r="AU118" s="233" t="s">
        <v>78</v>
      </c>
      <c r="AV118" s="13" t="s">
        <v>76</v>
      </c>
      <c r="AW118" s="13" t="s">
        <v>30</v>
      </c>
      <c r="AX118" s="13" t="s">
        <v>68</v>
      </c>
      <c r="AY118" s="233" t="s">
        <v>115</v>
      </c>
    </row>
    <row r="119" s="14" customFormat="1">
      <c r="A119" s="14"/>
      <c r="B119" s="234"/>
      <c r="C119" s="235"/>
      <c r="D119" s="225" t="s">
        <v>126</v>
      </c>
      <c r="E119" s="236" t="s">
        <v>18</v>
      </c>
      <c r="F119" s="237" t="s">
        <v>365</v>
      </c>
      <c r="G119" s="235"/>
      <c r="H119" s="238">
        <v>213.66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126</v>
      </c>
      <c r="AU119" s="244" t="s">
        <v>78</v>
      </c>
      <c r="AV119" s="14" t="s">
        <v>78</v>
      </c>
      <c r="AW119" s="14" t="s">
        <v>30</v>
      </c>
      <c r="AX119" s="14" t="s">
        <v>68</v>
      </c>
      <c r="AY119" s="244" t="s">
        <v>115</v>
      </c>
    </row>
    <row r="120" s="15" customFormat="1">
      <c r="A120" s="15"/>
      <c r="B120" s="245"/>
      <c r="C120" s="246"/>
      <c r="D120" s="225" t="s">
        <v>126</v>
      </c>
      <c r="E120" s="247" t="s">
        <v>18</v>
      </c>
      <c r="F120" s="248" t="s">
        <v>129</v>
      </c>
      <c r="G120" s="246"/>
      <c r="H120" s="249">
        <v>218.46000000000001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126</v>
      </c>
      <c r="AU120" s="255" t="s">
        <v>78</v>
      </c>
      <c r="AV120" s="15" t="s">
        <v>122</v>
      </c>
      <c r="AW120" s="15" t="s">
        <v>30</v>
      </c>
      <c r="AX120" s="15" t="s">
        <v>76</v>
      </c>
      <c r="AY120" s="255" t="s">
        <v>115</v>
      </c>
    </row>
    <row r="121" s="2" customFormat="1" ht="16.5" customHeight="1">
      <c r="A121" s="39"/>
      <c r="B121" s="40"/>
      <c r="C121" s="205" t="s">
        <v>177</v>
      </c>
      <c r="D121" s="205" t="s">
        <v>117</v>
      </c>
      <c r="E121" s="206" t="s">
        <v>301</v>
      </c>
      <c r="F121" s="207" t="s">
        <v>302</v>
      </c>
      <c r="G121" s="208" t="s">
        <v>259</v>
      </c>
      <c r="H121" s="209">
        <v>218.46000000000001</v>
      </c>
      <c r="I121" s="210"/>
      <c r="J121" s="211">
        <f>ROUND(I121*H121,2)</f>
        <v>0</v>
      </c>
      <c r="K121" s="207" t="s">
        <v>121</v>
      </c>
      <c r="L121" s="45"/>
      <c r="M121" s="212" t="s">
        <v>18</v>
      </c>
      <c r="N121" s="213" t="s">
        <v>39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122</v>
      </c>
      <c r="AT121" s="216" t="s">
        <v>117</v>
      </c>
      <c r="AU121" s="216" t="s">
        <v>78</v>
      </c>
      <c r="AY121" s="18" t="s">
        <v>115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76</v>
      </c>
      <c r="BK121" s="217">
        <f>ROUND(I121*H121,2)</f>
        <v>0</v>
      </c>
      <c r="BL121" s="18" t="s">
        <v>122</v>
      </c>
      <c r="BM121" s="216" t="s">
        <v>398</v>
      </c>
    </row>
    <row r="122" s="2" customFormat="1">
      <c r="A122" s="39"/>
      <c r="B122" s="40"/>
      <c r="C122" s="41"/>
      <c r="D122" s="218" t="s">
        <v>124</v>
      </c>
      <c r="E122" s="41"/>
      <c r="F122" s="219" t="s">
        <v>304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124</v>
      </c>
      <c r="AU122" s="18" t="s">
        <v>78</v>
      </c>
    </row>
    <row r="123" s="14" customFormat="1">
      <c r="A123" s="14"/>
      <c r="B123" s="234"/>
      <c r="C123" s="235"/>
      <c r="D123" s="225" t="s">
        <v>126</v>
      </c>
      <c r="E123" s="236" t="s">
        <v>18</v>
      </c>
      <c r="F123" s="237" t="s">
        <v>367</v>
      </c>
      <c r="G123" s="235"/>
      <c r="H123" s="238">
        <v>218.46000000000001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126</v>
      </c>
      <c r="AU123" s="244" t="s">
        <v>78</v>
      </c>
      <c r="AV123" s="14" t="s">
        <v>78</v>
      </c>
      <c r="AW123" s="14" t="s">
        <v>30</v>
      </c>
      <c r="AX123" s="14" t="s">
        <v>76</v>
      </c>
      <c r="AY123" s="244" t="s">
        <v>115</v>
      </c>
    </row>
    <row r="124" s="2" customFormat="1" ht="16.5" customHeight="1">
      <c r="A124" s="39"/>
      <c r="B124" s="40"/>
      <c r="C124" s="205" t="s">
        <v>182</v>
      </c>
      <c r="D124" s="205" t="s">
        <v>117</v>
      </c>
      <c r="E124" s="206" t="s">
        <v>307</v>
      </c>
      <c r="F124" s="207" t="s">
        <v>308</v>
      </c>
      <c r="G124" s="208" t="s">
        <v>259</v>
      </c>
      <c r="H124" s="209">
        <v>218.46000000000001</v>
      </c>
      <c r="I124" s="210"/>
      <c r="J124" s="211">
        <f>ROUND(I124*H124,2)</f>
        <v>0</v>
      </c>
      <c r="K124" s="207" t="s">
        <v>121</v>
      </c>
      <c r="L124" s="45"/>
      <c r="M124" s="212" t="s">
        <v>18</v>
      </c>
      <c r="N124" s="213" t="s">
        <v>39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122</v>
      </c>
      <c r="AT124" s="216" t="s">
        <v>117</v>
      </c>
      <c r="AU124" s="216" t="s">
        <v>78</v>
      </c>
      <c r="AY124" s="18" t="s">
        <v>115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76</v>
      </c>
      <c r="BK124" s="217">
        <f>ROUND(I124*H124,2)</f>
        <v>0</v>
      </c>
      <c r="BL124" s="18" t="s">
        <v>122</v>
      </c>
      <c r="BM124" s="216" t="s">
        <v>399</v>
      </c>
    </row>
    <row r="125" s="2" customFormat="1">
      <c r="A125" s="39"/>
      <c r="B125" s="40"/>
      <c r="C125" s="41"/>
      <c r="D125" s="218" t="s">
        <v>124</v>
      </c>
      <c r="E125" s="41"/>
      <c r="F125" s="219" t="s">
        <v>310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124</v>
      </c>
      <c r="AU125" s="18" t="s">
        <v>78</v>
      </c>
    </row>
    <row r="126" s="2" customFormat="1" ht="16.5" customHeight="1">
      <c r="A126" s="39"/>
      <c r="B126" s="40"/>
      <c r="C126" s="205" t="s">
        <v>188</v>
      </c>
      <c r="D126" s="205" t="s">
        <v>117</v>
      </c>
      <c r="E126" s="206" t="s">
        <v>369</v>
      </c>
      <c r="F126" s="207" t="s">
        <v>370</v>
      </c>
      <c r="G126" s="208" t="s">
        <v>371</v>
      </c>
      <c r="H126" s="209">
        <v>2</v>
      </c>
      <c r="I126" s="210"/>
      <c r="J126" s="211">
        <f>ROUND(I126*H126,2)</f>
        <v>0</v>
      </c>
      <c r="K126" s="207" t="s">
        <v>18</v>
      </c>
      <c r="L126" s="45"/>
      <c r="M126" s="212" t="s">
        <v>18</v>
      </c>
      <c r="N126" s="213" t="s">
        <v>39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122</v>
      </c>
      <c r="AT126" s="216" t="s">
        <v>117</v>
      </c>
      <c r="AU126" s="216" t="s">
        <v>78</v>
      </c>
      <c r="AY126" s="18" t="s">
        <v>115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76</v>
      </c>
      <c r="BK126" s="217">
        <f>ROUND(I126*H126,2)</f>
        <v>0</v>
      </c>
      <c r="BL126" s="18" t="s">
        <v>122</v>
      </c>
      <c r="BM126" s="216" t="s">
        <v>400</v>
      </c>
    </row>
    <row r="127" s="13" customFormat="1">
      <c r="A127" s="13"/>
      <c r="B127" s="223"/>
      <c r="C127" s="224"/>
      <c r="D127" s="225" t="s">
        <v>126</v>
      </c>
      <c r="E127" s="226" t="s">
        <v>18</v>
      </c>
      <c r="F127" s="227" t="s">
        <v>373</v>
      </c>
      <c r="G127" s="224"/>
      <c r="H127" s="226" t="s">
        <v>18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126</v>
      </c>
      <c r="AU127" s="233" t="s">
        <v>78</v>
      </c>
      <c r="AV127" s="13" t="s">
        <v>76</v>
      </c>
      <c r="AW127" s="13" t="s">
        <v>30</v>
      </c>
      <c r="AX127" s="13" t="s">
        <v>68</v>
      </c>
      <c r="AY127" s="233" t="s">
        <v>115</v>
      </c>
    </row>
    <row r="128" s="14" customFormat="1">
      <c r="A128" s="14"/>
      <c r="B128" s="234"/>
      <c r="C128" s="235"/>
      <c r="D128" s="225" t="s">
        <v>126</v>
      </c>
      <c r="E128" s="236" t="s">
        <v>18</v>
      </c>
      <c r="F128" s="237" t="s">
        <v>78</v>
      </c>
      <c r="G128" s="235"/>
      <c r="H128" s="238">
        <v>2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126</v>
      </c>
      <c r="AU128" s="244" t="s">
        <v>78</v>
      </c>
      <c r="AV128" s="14" t="s">
        <v>78</v>
      </c>
      <c r="AW128" s="14" t="s">
        <v>30</v>
      </c>
      <c r="AX128" s="14" t="s">
        <v>68</v>
      </c>
      <c r="AY128" s="244" t="s">
        <v>115</v>
      </c>
    </row>
    <row r="129" s="15" customFormat="1">
      <c r="A129" s="15"/>
      <c r="B129" s="245"/>
      <c r="C129" s="246"/>
      <c r="D129" s="225" t="s">
        <v>126</v>
      </c>
      <c r="E129" s="247" t="s">
        <v>18</v>
      </c>
      <c r="F129" s="248" t="s">
        <v>129</v>
      </c>
      <c r="G129" s="246"/>
      <c r="H129" s="249">
        <v>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126</v>
      </c>
      <c r="AU129" s="255" t="s">
        <v>78</v>
      </c>
      <c r="AV129" s="15" t="s">
        <v>122</v>
      </c>
      <c r="AW129" s="15" t="s">
        <v>30</v>
      </c>
      <c r="AX129" s="15" t="s">
        <v>76</v>
      </c>
      <c r="AY129" s="255" t="s">
        <v>115</v>
      </c>
    </row>
    <row r="130" s="2" customFormat="1" ht="16.5" customHeight="1">
      <c r="A130" s="39"/>
      <c r="B130" s="40"/>
      <c r="C130" s="205" t="s">
        <v>198</v>
      </c>
      <c r="D130" s="205" t="s">
        <v>117</v>
      </c>
      <c r="E130" s="206" t="s">
        <v>337</v>
      </c>
      <c r="F130" s="207" t="s">
        <v>338</v>
      </c>
      <c r="G130" s="208" t="s">
        <v>339</v>
      </c>
      <c r="H130" s="209">
        <v>53.719000000000001</v>
      </c>
      <c r="I130" s="210"/>
      <c r="J130" s="211">
        <f>ROUND(I130*H130,2)</f>
        <v>0</v>
      </c>
      <c r="K130" s="207" t="s">
        <v>121</v>
      </c>
      <c r="L130" s="45"/>
      <c r="M130" s="212" t="s">
        <v>18</v>
      </c>
      <c r="N130" s="213" t="s">
        <v>39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122</v>
      </c>
      <c r="AT130" s="216" t="s">
        <v>117</v>
      </c>
      <c r="AU130" s="216" t="s">
        <v>78</v>
      </c>
      <c r="AY130" s="18" t="s">
        <v>115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76</v>
      </c>
      <c r="BK130" s="217">
        <f>ROUND(I130*H130,2)</f>
        <v>0</v>
      </c>
      <c r="BL130" s="18" t="s">
        <v>122</v>
      </c>
      <c r="BM130" s="216" t="s">
        <v>401</v>
      </c>
    </row>
    <row r="131" s="2" customFormat="1">
      <c r="A131" s="39"/>
      <c r="B131" s="40"/>
      <c r="C131" s="41"/>
      <c r="D131" s="218" t="s">
        <v>124</v>
      </c>
      <c r="E131" s="41"/>
      <c r="F131" s="219" t="s">
        <v>341</v>
      </c>
      <c r="G131" s="41"/>
      <c r="H131" s="41"/>
      <c r="I131" s="220"/>
      <c r="J131" s="41"/>
      <c r="K131" s="41"/>
      <c r="L131" s="45"/>
      <c r="M131" s="266"/>
      <c r="N131" s="267"/>
      <c r="O131" s="268"/>
      <c r="P131" s="268"/>
      <c r="Q131" s="268"/>
      <c r="R131" s="268"/>
      <c r="S131" s="268"/>
      <c r="T131" s="26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124</v>
      </c>
      <c r="AU131" s="18" t="s">
        <v>78</v>
      </c>
    </row>
    <row r="132" s="2" customFormat="1" ht="6.96" customHeight="1">
      <c r="A132" s="39"/>
      <c r="B132" s="60"/>
      <c r="C132" s="61"/>
      <c r="D132" s="61"/>
      <c r="E132" s="61"/>
      <c r="F132" s="61"/>
      <c r="G132" s="61"/>
      <c r="H132" s="61"/>
      <c r="I132" s="61"/>
      <c r="J132" s="61"/>
      <c r="K132" s="61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eqvyNTWv0YieK5KjK2yELdxAdz9ZVd5PAyaJobt47Fhd2MqcJpJRiCYBXWV9OuprcNzi8/EoigTB54PKr48RoA==" hashValue="03MX5NVqLiz0WGAlxTKjiLNTJDqWgNxL7UgPA7f7nZ9kDWthi+xZ715tJ0DfwQu6O1QKs/l6z8RLCen9Dy/V7Q==" algorithmName="SHA-512" password="CC35"/>
  <autoFilter ref="C80:K13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08121"/>
    <hyperlink ref="F97" r:id="rId3" display="https://podminky.urs.cz/item/CS_URS_2022_02/184813134"/>
    <hyperlink ref="F114" r:id="rId4" display="https://podminky.urs.cz/item/CS_URS_2022_02/185804311"/>
    <hyperlink ref="F122" r:id="rId5" display="https://podminky.urs.cz/item/CS_URS_2022_02/185851121"/>
    <hyperlink ref="F125" r:id="rId6" display="https://podminky.urs.cz/item/CS_URS_2022_02/185851129"/>
    <hyperlink ref="F131" r:id="rId7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402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ROUND((SUM(BE81:BE105)),  2)</f>
        <v>0</v>
      </c>
      <c r="G33" s="39"/>
      <c r="H33" s="39"/>
      <c r="I33" s="149">
        <v>0.20999999999999999</v>
      </c>
      <c r="J33" s="148">
        <f>ROUND(((SUM(BE81:BE105))*I33),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ROUND((SUM(BF81:BF105)),  2)</f>
        <v>0</v>
      </c>
      <c r="G34" s="39"/>
      <c r="H34" s="39"/>
      <c r="I34" s="149">
        <v>0.14999999999999999</v>
      </c>
      <c r="J34" s="148">
        <f>ROUND(((SUM(BF81:BF105))*I34),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ROUND((SUM(BH81:BH105)),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403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100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LBK14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VON - Vedlejší a ostatní náklady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101</v>
      </c>
      <c r="D80" s="181" t="s">
        <v>53</v>
      </c>
      <c r="E80" s="181" t="s">
        <v>49</v>
      </c>
      <c r="F80" s="181" t="s">
        <v>50</v>
      </c>
      <c r="G80" s="181" t="s">
        <v>102</v>
      </c>
      <c r="H80" s="181" t="s">
        <v>103</v>
      </c>
      <c r="I80" s="181" t="s">
        <v>104</v>
      </c>
      <c r="J80" s="181" t="s">
        <v>96</v>
      </c>
      <c r="K80" s="182" t="s">
        <v>105</v>
      </c>
      <c r="L80" s="183"/>
      <c r="M80" s="93" t="s">
        <v>18</v>
      </c>
      <c r="N80" s="94" t="s">
        <v>38</v>
      </c>
      <c r="O80" s="94" t="s">
        <v>106</v>
      </c>
      <c r="P80" s="94" t="s">
        <v>107</v>
      </c>
      <c r="Q80" s="94" t="s">
        <v>108</v>
      </c>
      <c r="R80" s="94" t="s">
        <v>109</v>
      </c>
      <c r="S80" s="94" t="s">
        <v>110</v>
      </c>
      <c r="T80" s="95" t="s">
        <v>111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112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0.16525999999999999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97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113</v>
      </c>
      <c r="F82" s="192" t="s">
        <v>114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0.16525999999999999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115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134</v>
      </c>
      <c r="F83" s="203" t="s">
        <v>404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SUM(P84:P105)</f>
        <v>0</v>
      </c>
      <c r="Q83" s="197"/>
      <c r="R83" s="198">
        <f>SUM(R84:R105)</f>
        <v>0.16525999999999999</v>
      </c>
      <c r="S83" s="197"/>
      <c r="T83" s="199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115</v>
      </c>
      <c r="BK83" s="202">
        <f>SUM(BK84:BK105)</f>
        <v>0</v>
      </c>
    </row>
    <row r="84" s="2" customFormat="1" ht="24.15" customHeight="1">
      <c r="A84" s="39"/>
      <c r="B84" s="40"/>
      <c r="C84" s="205" t="s">
        <v>76</v>
      </c>
      <c r="D84" s="205" t="s">
        <v>117</v>
      </c>
      <c r="E84" s="206" t="s">
        <v>405</v>
      </c>
      <c r="F84" s="207" t="s">
        <v>406</v>
      </c>
      <c r="G84" s="208" t="s">
        <v>154</v>
      </c>
      <c r="H84" s="209">
        <v>8</v>
      </c>
      <c r="I84" s="210"/>
      <c r="J84" s="211">
        <f>ROUND(I84*H84,2)</f>
        <v>0</v>
      </c>
      <c r="K84" s="207" t="s">
        <v>121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2.0000000000000002E-05</v>
      </c>
      <c r="R84" s="214">
        <f>Q84*H84</f>
        <v>0.00016000000000000001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122</v>
      </c>
      <c r="AT84" s="216" t="s">
        <v>117</v>
      </c>
      <c r="AU84" s="216" t="s">
        <v>78</v>
      </c>
      <c r="AY84" s="18" t="s">
        <v>115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122</v>
      </c>
      <c r="BM84" s="216" t="s">
        <v>407</v>
      </c>
    </row>
    <row r="85" s="2" customFormat="1">
      <c r="A85" s="39"/>
      <c r="B85" s="40"/>
      <c r="C85" s="41"/>
      <c r="D85" s="218" t="s">
        <v>124</v>
      </c>
      <c r="E85" s="41"/>
      <c r="F85" s="219" t="s">
        <v>408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124</v>
      </c>
      <c r="AU85" s="18" t="s">
        <v>78</v>
      </c>
    </row>
    <row r="86" s="13" customFormat="1">
      <c r="A86" s="13"/>
      <c r="B86" s="223"/>
      <c r="C86" s="224"/>
      <c r="D86" s="225" t="s">
        <v>126</v>
      </c>
      <c r="E86" s="226" t="s">
        <v>18</v>
      </c>
      <c r="F86" s="227" t="s">
        <v>409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126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115</v>
      </c>
    </row>
    <row r="87" s="14" customFormat="1">
      <c r="A87" s="14"/>
      <c r="B87" s="234"/>
      <c r="C87" s="235"/>
      <c r="D87" s="225" t="s">
        <v>126</v>
      </c>
      <c r="E87" s="236" t="s">
        <v>18</v>
      </c>
      <c r="F87" s="237" t="s">
        <v>169</v>
      </c>
      <c r="G87" s="235"/>
      <c r="H87" s="238">
        <v>8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126</v>
      </c>
      <c r="AU87" s="244" t="s">
        <v>78</v>
      </c>
      <c r="AV87" s="14" t="s">
        <v>78</v>
      </c>
      <c r="AW87" s="14" t="s">
        <v>30</v>
      </c>
      <c r="AX87" s="14" t="s">
        <v>76</v>
      </c>
      <c r="AY87" s="244" t="s">
        <v>115</v>
      </c>
    </row>
    <row r="88" s="2" customFormat="1" ht="16.5" customHeight="1">
      <c r="A88" s="39"/>
      <c r="B88" s="40"/>
      <c r="C88" s="256" t="s">
        <v>78</v>
      </c>
      <c r="D88" s="256" t="s">
        <v>166</v>
      </c>
      <c r="E88" s="257" t="s">
        <v>410</v>
      </c>
      <c r="F88" s="258" t="s">
        <v>411</v>
      </c>
      <c r="G88" s="259" t="s">
        <v>259</v>
      </c>
      <c r="H88" s="260">
        <v>0.254</v>
      </c>
      <c r="I88" s="261"/>
      <c r="J88" s="262">
        <f>ROUND(I88*H88,2)</f>
        <v>0</v>
      </c>
      <c r="K88" s="258" t="s">
        <v>18</v>
      </c>
      <c r="L88" s="263"/>
      <c r="M88" s="264" t="s">
        <v>18</v>
      </c>
      <c r="N88" s="265" t="s">
        <v>39</v>
      </c>
      <c r="O88" s="85"/>
      <c r="P88" s="214">
        <f>O88*H88</f>
        <v>0</v>
      </c>
      <c r="Q88" s="214">
        <v>0.65000000000000002</v>
      </c>
      <c r="R88" s="214">
        <f>Q88*H88</f>
        <v>0.1651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169</v>
      </c>
      <c r="AT88" s="216" t="s">
        <v>166</v>
      </c>
      <c r="AU88" s="216" t="s">
        <v>78</v>
      </c>
      <c r="AY88" s="18" t="s">
        <v>115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76</v>
      </c>
      <c r="BK88" s="217">
        <f>ROUND(I88*H88,2)</f>
        <v>0</v>
      </c>
      <c r="BL88" s="18" t="s">
        <v>122</v>
      </c>
      <c r="BM88" s="216" t="s">
        <v>412</v>
      </c>
    </row>
    <row r="89" s="13" customFormat="1">
      <c r="A89" s="13"/>
      <c r="B89" s="223"/>
      <c r="C89" s="224"/>
      <c r="D89" s="225" t="s">
        <v>126</v>
      </c>
      <c r="E89" s="226" t="s">
        <v>18</v>
      </c>
      <c r="F89" s="227" t="s">
        <v>413</v>
      </c>
      <c r="G89" s="224"/>
      <c r="H89" s="226" t="s">
        <v>18</v>
      </c>
      <c r="I89" s="228"/>
      <c r="J89" s="224"/>
      <c r="K89" s="224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126</v>
      </c>
      <c r="AU89" s="233" t="s">
        <v>78</v>
      </c>
      <c r="AV89" s="13" t="s">
        <v>76</v>
      </c>
      <c r="AW89" s="13" t="s">
        <v>30</v>
      </c>
      <c r="AX89" s="13" t="s">
        <v>68</v>
      </c>
      <c r="AY89" s="233" t="s">
        <v>115</v>
      </c>
    </row>
    <row r="90" s="14" customFormat="1">
      <c r="A90" s="14"/>
      <c r="B90" s="234"/>
      <c r="C90" s="235"/>
      <c r="D90" s="225" t="s">
        <v>126</v>
      </c>
      <c r="E90" s="236" t="s">
        <v>18</v>
      </c>
      <c r="F90" s="237" t="s">
        <v>414</v>
      </c>
      <c r="G90" s="235"/>
      <c r="H90" s="238">
        <v>0.254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126</v>
      </c>
      <c r="AU90" s="244" t="s">
        <v>78</v>
      </c>
      <c r="AV90" s="14" t="s">
        <v>78</v>
      </c>
      <c r="AW90" s="14" t="s">
        <v>30</v>
      </c>
      <c r="AX90" s="14" t="s">
        <v>76</v>
      </c>
      <c r="AY90" s="244" t="s">
        <v>115</v>
      </c>
    </row>
    <row r="91" s="2" customFormat="1" ht="24.9" customHeight="1">
      <c r="A91" s="39"/>
      <c r="B91" s="40"/>
      <c r="C91" s="205" t="s">
        <v>134</v>
      </c>
      <c r="D91" s="205" t="s">
        <v>117</v>
      </c>
      <c r="E91" s="206" t="s">
        <v>415</v>
      </c>
      <c r="F91" s="207" t="s">
        <v>416</v>
      </c>
      <c r="G91" s="208" t="s">
        <v>371</v>
      </c>
      <c r="H91" s="209">
        <v>1</v>
      </c>
      <c r="I91" s="210"/>
      <c r="J91" s="211">
        <f>ROUND(I91*H91,2)</f>
        <v>0</v>
      </c>
      <c r="K91" s="207" t="s">
        <v>121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122</v>
      </c>
      <c r="AT91" s="216" t="s">
        <v>117</v>
      </c>
      <c r="AU91" s="216" t="s">
        <v>78</v>
      </c>
      <c r="AY91" s="18" t="s">
        <v>115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76</v>
      </c>
      <c r="BK91" s="217">
        <f>ROUND(I91*H91,2)</f>
        <v>0</v>
      </c>
      <c r="BL91" s="18" t="s">
        <v>122</v>
      </c>
      <c r="BM91" s="216" t="s">
        <v>417</v>
      </c>
    </row>
    <row r="92" s="2" customFormat="1">
      <c r="A92" s="39"/>
      <c r="B92" s="40"/>
      <c r="C92" s="41"/>
      <c r="D92" s="218" t="s">
        <v>124</v>
      </c>
      <c r="E92" s="41"/>
      <c r="F92" s="219" t="s">
        <v>418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124</v>
      </c>
      <c r="AU92" s="18" t="s">
        <v>78</v>
      </c>
    </row>
    <row r="93" s="13" customFormat="1">
      <c r="A93" s="13"/>
      <c r="B93" s="223"/>
      <c r="C93" s="224"/>
      <c r="D93" s="225" t="s">
        <v>126</v>
      </c>
      <c r="E93" s="226" t="s">
        <v>18</v>
      </c>
      <c r="F93" s="227" t="s">
        <v>419</v>
      </c>
      <c r="G93" s="224"/>
      <c r="H93" s="226" t="s">
        <v>18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126</v>
      </c>
      <c r="AU93" s="233" t="s">
        <v>78</v>
      </c>
      <c r="AV93" s="13" t="s">
        <v>76</v>
      </c>
      <c r="AW93" s="13" t="s">
        <v>30</v>
      </c>
      <c r="AX93" s="13" t="s">
        <v>68</v>
      </c>
      <c r="AY93" s="233" t="s">
        <v>115</v>
      </c>
    </row>
    <row r="94" s="14" customFormat="1">
      <c r="A94" s="14"/>
      <c r="B94" s="234"/>
      <c r="C94" s="235"/>
      <c r="D94" s="225" t="s">
        <v>126</v>
      </c>
      <c r="E94" s="236" t="s">
        <v>18</v>
      </c>
      <c r="F94" s="237" t="s">
        <v>76</v>
      </c>
      <c r="G94" s="235"/>
      <c r="H94" s="238">
        <v>1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126</v>
      </c>
      <c r="AU94" s="244" t="s">
        <v>78</v>
      </c>
      <c r="AV94" s="14" t="s">
        <v>78</v>
      </c>
      <c r="AW94" s="14" t="s">
        <v>30</v>
      </c>
      <c r="AX94" s="14" t="s">
        <v>68</v>
      </c>
      <c r="AY94" s="244" t="s">
        <v>115</v>
      </c>
    </row>
    <row r="95" s="15" customFormat="1">
      <c r="A95" s="15"/>
      <c r="B95" s="245"/>
      <c r="C95" s="246"/>
      <c r="D95" s="225" t="s">
        <v>126</v>
      </c>
      <c r="E95" s="247" t="s">
        <v>18</v>
      </c>
      <c r="F95" s="248" t="s">
        <v>129</v>
      </c>
      <c r="G95" s="246"/>
      <c r="H95" s="249">
        <v>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5" t="s">
        <v>126</v>
      </c>
      <c r="AU95" s="255" t="s">
        <v>78</v>
      </c>
      <c r="AV95" s="15" t="s">
        <v>122</v>
      </c>
      <c r="AW95" s="15" t="s">
        <v>30</v>
      </c>
      <c r="AX95" s="15" t="s">
        <v>76</v>
      </c>
      <c r="AY95" s="255" t="s">
        <v>115</v>
      </c>
    </row>
    <row r="96" s="2" customFormat="1" ht="16.5" customHeight="1">
      <c r="A96" s="39"/>
      <c r="B96" s="40"/>
      <c r="C96" s="205" t="s">
        <v>122</v>
      </c>
      <c r="D96" s="205" t="s">
        <v>117</v>
      </c>
      <c r="E96" s="206" t="s">
        <v>420</v>
      </c>
      <c r="F96" s="207" t="s">
        <v>421</v>
      </c>
      <c r="G96" s="208" t="s">
        <v>371</v>
      </c>
      <c r="H96" s="209">
        <v>1</v>
      </c>
      <c r="I96" s="210"/>
      <c r="J96" s="211">
        <f>ROUND(I96*H96,2)</f>
        <v>0</v>
      </c>
      <c r="K96" s="207" t="s">
        <v>121</v>
      </c>
      <c r="L96" s="45"/>
      <c r="M96" s="212" t="s">
        <v>18</v>
      </c>
      <c r="N96" s="213" t="s">
        <v>39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122</v>
      </c>
      <c r="AT96" s="216" t="s">
        <v>117</v>
      </c>
      <c r="AU96" s="216" t="s">
        <v>78</v>
      </c>
      <c r="AY96" s="18" t="s">
        <v>115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76</v>
      </c>
      <c r="BK96" s="217">
        <f>ROUND(I96*H96,2)</f>
        <v>0</v>
      </c>
      <c r="BL96" s="18" t="s">
        <v>122</v>
      </c>
      <c r="BM96" s="216" t="s">
        <v>422</v>
      </c>
    </row>
    <row r="97" s="2" customFormat="1">
      <c r="A97" s="39"/>
      <c r="B97" s="40"/>
      <c r="C97" s="41"/>
      <c r="D97" s="218" t="s">
        <v>124</v>
      </c>
      <c r="E97" s="41"/>
      <c r="F97" s="219" t="s">
        <v>423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78</v>
      </c>
    </row>
    <row r="98" s="13" customFormat="1">
      <c r="A98" s="13"/>
      <c r="B98" s="223"/>
      <c r="C98" s="224"/>
      <c r="D98" s="225" t="s">
        <v>126</v>
      </c>
      <c r="E98" s="226" t="s">
        <v>18</v>
      </c>
      <c r="F98" s="227" t="s">
        <v>424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126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115</v>
      </c>
    </row>
    <row r="99" s="13" customFormat="1">
      <c r="A99" s="13"/>
      <c r="B99" s="223"/>
      <c r="C99" s="224"/>
      <c r="D99" s="225" t="s">
        <v>126</v>
      </c>
      <c r="E99" s="226" t="s">
        <v>18</v>
      </c>
      <c r="F99" s="227" t="s">
        <v>425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126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115</v>
      </c>
    </row>
    <row r="100" s="13" customFormat="1">
      <c r="A100" s="13"/>
      <c r="B100" s="223"/>
      <c r="C100" s="224"/>
      <c r="D100" s="225" t="s">
        <v>126</v>
      </c>
      <c r="E100" s="226" t="s">
        <v>18</v>
      </c>
      <c r="F100" s="227" t="s">
        <v>426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126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115</v>
      </c>
    </row>
    <row r="101" s="14" customFormat="1">
      <c r="A101" s="14"/>
      <c r="B101" s="234"/>
      <c r="C101" s="235"/>
      <c r="D101" s="225" t="s">
        <v>126</v>
      </c>
      <c r="E101" s="236" t="s">
        <v>18</v>
      </c>
      <c r="F101" s="237" t="s">
        <v>76</v>
      </c>
      <c r="G101" s="235"/>
      <c r="H101" s="238">
        <v>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126</v>
      </c>
      <c r="AU101" s="244" t="s">
        <v>78</v>
      </c>
      <c r="AV101" s="14" t="s">
        <v>78</v>
      </c>
      <c r="AW101" s="14" t="s">
        <v>30</v>
      </c>
      <c r="AX101" s="14" t="s">
        <v>76</v>
      </c>
      <c r="AY101" s="244" t="s">
        <v>115</v>
      </c>
    </row>
    <row r="102" s="2" customFormat="1" ht="16.5" customHeight="1">
      <c r="A102" s="39"/>
      <c r="B102" s="40"/>
      <c r="C102" s="205" t="s">
        <v>151</v>
      </c>
      <c r="D102" s="205" t="s">
        <v>117</v>
      </c>
      <c r="E102" s="206" t="s">
        <v>427</v>
      </c>
      <c r="F102" s="207" t="s">
        <v>428</v>
      </c>
      <c r="G102" s="208" t="s">
        <v>371</v>
      </c>
      <c r="H102" s="209">
        <v>1</v>
      </c>
      <c r="I102" s="210"/>
      <c r="J102" s="211">
        <f>ROUND(I102*H102,2)</f>
        <v>0</v>
      </c>
      <c r="K102" s="207" t="s">
        <v>18</v>
      </c>
      <c r="L102" s="45"/>
      <c r="M102" s="212" t="s">
        <v>18</v>
      </c>
      <c r="N102" s="213" t="s">
        <v>39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429</v>
      </c>
      <c r="AT102" s="216" t="s">
        <v>117</v>
      </c>
      <c r="AU102" s="216" t="s">
        <v>78</v>
      </c>
      <c r="AY102" s="18" t="s">
        <v>115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76</v>
      </c>
      <c r="BK102" s="217">
        <f>ROUND(I102*H102,2)</f>
        <v>0</v>
      </c>
      <c r="BL102" s="18" t="s">
        <v>429</v>
      </c>
      <c r="BM102" s="216" t="s">
        <v>430</v>
      </c>
    </row>
    <row r="103" s="13" customFormat="1">
      <c r="A103" s="13"/>
      <c r="B103" s="223"/>
      <c r="C103" s="224"/>
      <c r="D103" s="225" t="s">
        <v>126</v>
      </c>
      <c r="E103" s="226" t="s">
        <v>18</v>
      </c>
      <c r="F103" s="227" t="s">
        <v>431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126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115</v>
      </c>
    </row>
    <row r="104" s="13" customFormat="1">
      <c r="A104" s="13"/>
      <c r="B104" s="223"/>
      <c r="C104" s="224"/>
      <c r="D104" s="225" t="s">
        <v>126</v>
      </c>
      <c r="E104" s="226" t="s">
        <v>18</v>
      </c>
      <c r="F104" s="227" t="s">
        <v>432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126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115</v>
      </c>
    </row>
    <row r="105" s="14" customFormat="1">
      <c r="A105" s="14"/>
      <c r="B105" s="234"/>
      <c r="C105" s="235"/>
      <c r="D105" s="225" t="s">
        <v>126</v>
      </c>
      <c r="E105" s="236" t="s">
        <v>18</v>
      </c>
      <c r="F105" s="237" t="s">
        <v>76</v>
      </c>
      <c r="G105" s="235"/>
      <c r="H105" s="238">
        <v>1</v>
      </c>
      <c r="I105" s="239"/>
      <c r="J105" s="235"/>
      <c r="K105" s="235"/>
      <c r="L105" s="240"/>
      <c r="M105" s="270"/>
      <c r="N105" s="271"/>
      <c r="O105" s="271"/>
      <c r="P105" s="271"/>
      <c r="Q105" s="271"/>
      <c r="R105" s="271"/>
      <c r="S105" s="271"/>
      <c r="T105" s="27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126</v>
      </c>
      <c r="AU105" s="244" t="s">
        <v>78</v>
      </c>
      <c r="AV105" s="14" t="s">
        <v>78</v>
      </c>
      <c r="AW105" s="14" t="s">
        <v>30</v>
      </c>
      <c r="AX105" s="14" t="s">
        <v>76</v>
      </c>
      <c r="AY105" s="244" t="s">
        <v>115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8CMDwJ/YNa3ovtXHXE0cyMoPM6F8sGO5AjI+oY6Rs9a0EPzrf9wfxtmv6+MF1EiOHBQOb7UE3TjcKJBjI5cKmQ==" hashValue="bxee1mt+jXiE59PHJgfjD0Hk2htKBIife7djdOtZ11/hO3wRWZ27oMPx02lp7kYv+knqkoDbRinq0PmYHrM2MQ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338950143"/>
    <hyperlink ref="F92" r:id="rId2" display="https://podminky.urs.cz/item/CS_URS_2022_02/R01"/>
    <hyperlink ref="F97" r:id="rId3" display="https://podminky.urs.cz/item/CS_URS_2022_02/R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433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434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435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436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437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438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439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440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441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442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443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75</v>
      </c>
      <c r="F18" s="284" t="s">
        <v>444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445</v>
      </c>
      <c r="F19" s="284" t="s">
        <v>446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447</v>
      </c>
      <c r="F20" s="284" t="s">
        <v>448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88</v>
      </c>
      <c r="F21" s="284" t="s">
        <v>449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450</v>
      </c>
      <c r="F22" s="284" t="s">
        <v>451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452</v>
      </c>
      <c r="F23" s="284" t="s">
        <v>453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454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455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456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457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458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459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460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461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462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101</v>
      </c>
      <c r="F36" s="284"/>
      <c r="G36" s="284" t="s">
        <v>463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464</v>
      </c>
      <c r="F37" s="284"/>
      <c r="G37" s="284" t="s">
        <v>465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49</v>
      </c>
      <c r="F38" s="284"/>
      <c r="G38" s="284" t="s">
        <v>466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50</v>
      </c>
      <c r="F39" s="284"/>
      <c r="G39" s="284" t="s">
        <v>467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102</v>
      </c>
      <c r="F40" s="284"/>
      <c r="G40" s="284" t="s">
        <v>468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103</v>
      </c>
      <c r="F41" s="284"/>
      <c r="G41" s="284" t="s">
        <v>469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470</v>
      </c>
      <c r="F42" s="284"/>
      <c r="G42" s="284" t="s">
        <v>471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472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473</v>
      </c>
      <c r="F44" s="284"/>
      <c r="G44" s="284" t="s">
        <v>474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105</v>
      </c>
      <c r="F45" s="284"/>
      <c r="G45" s="284" t="s">
        <v>475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476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477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478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479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480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481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482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483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484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485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486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487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488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489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490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491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492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493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494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495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496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497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498</v>
      </c>
      <c r="D76" s="302"/>
      <c r="E76" s="302"/>
      <c r="F76" s="302" t="s">
        <v>499</v>
      </c>
      <c r="G76" s="303"/>
      <c r="H76" s="302" t="s">
        <v>50</v>
      </c>
      <c r="I76" s="302" t="s">
        <v>53</v>
      </c>
      <c r="J76" s="302" t="s">
        <v>500</v>
      </c>
      <c r="K76" s="301"/>
    </row>
    <row r="77" s="1" customFormat="1" ht="17.25" customHeight="1">
      <c r="B77" s="299"/>
      <c r="C77" s="304" t="s">
        <v>501</v>
      </c>
      <c r="D77" s="304"/>
      <c r="E77" s="304"/>
      <c r="F77" s="305" t="s">
        <v>502</v>
      </c>
      <c r="G77" s="306"/>
      <c r="H77" s="304"/>
      <c r="I77" s="304"/>
      <c r="J77" s="304" t="s">
        <v>503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49</v>
      </c>
      <c r="D79" s="309"/>
      <c r="E79" s="309"/>
      <c r="F79" s="310" t="s">
        <v>504</v>
      </c>
      <c r="G79" s="311"/>
      <c r="H79" s="287" t="s">
        <v>505</v>
      </c>
      <c r="I79" s="287" t="s">
        <v>506</v>
      </c>
      <c r="J79" s="287">
        <v>20</v>
      </c>
      <c r="K79" s="301"/>
    </row>
    <row r="80" s="1" customFormat="1" ht="15" customHeight="1">
      <c r="B80" s="299"/>
      <c r="C80" s="287" t="s">
        <v>507</v>
      </c>
      <c r="D80" s="287"/>
      <c r="E80" s="287"/>
      <c r="F80" s="310" t="s">
        <v>504</v>
      </c>
      <c r="G80" s="311"/>
      <c r="H80" s="287" t="s">
        <v>508</v>
      </c>
      <c r="I80" s="287" t="s">
        <v>506</v>
      </c>
      <c r="J80" s="287">
        <v>120</v>
      </c>
      <c r="K80" s="301"/>
    </row>
    <row r="81" s="1" customFormat="1" ht="15" customHeight="1">
      <c r="B81" s="312"/>
      <c r="C81" s="287" t="s">
        <v>509</v>
      </c>
      <c r="D81" s="287"/>
      <c r="E81" s="287"/>
      <c r="F81" s="310" t="s">
        <v>510</v>
      </c>
      <c r="G81" s="311"/>
      <c r="H81" s="287" t="s">
        <v>511</v>
      </c>
      <c r="I81" s="287" t="s">
        <v>506</v>
      </c>
      <c r="J81" s="287">
        <v>50</v>
      </c>
      <c r="K81" s="301"/>
    </row>
    <row r="82" s="1" customFormat="1" ht="15" customHeight="1">
      <c r="B82" s="312"/>
      <c r="C82" s="287" t="s">
        <v>512</v>
      </c>
      <c r="D82" s="287"/>
      <c r="E82" s="287"/>
      <c r="F82" s="310" t="s">
        <v>504</v>
      </c>
      <c r="G82" s="311"/>
      <c r="H82" s="287" t="s">
        <v>513</v>
      </c>
      <c r="I82" s="287" t="s">
        <v>514</v>
      </c>
      <c r="J82" s="287"/>
      <c r="K82" s="301"/>
    </row>
    <row r="83" s="1" customFormat="1" ht="15" customHeight="1">
      <c r="B83" s="312"/>
      <c r="C83" s="313" t="s">
        <v>515</v>
      </c>
      <c r="D83" s="313"/>
      <c r="E83" s="313"/>
      <c r="F83" s="314" t="s">
        <v>510</v>
      </c>
      <c r="G83" s="313"/>
      <c r="H83" s="313" t="s">
        <v>516</v>
      </c>
      <c r="I83" s="313" t="s">
        <v>506</v>
      </c>
      <c r="J83" s="313">
        <v>15</v>
      </c>
      <c r="K83" s="301"/>
    </row>
    <row r="84" s="1" customFormat="1" ht="15" customHeight="1">
      <c r="B84" s="312"/>
      <c r="C84" s="313" t="s">
        <v>517</v>
      </c>
      <c r="D84" s="313"/>
      <c r="E84" s="313"/>
      <c r="F84" s="314" t="s">
        <v>510</v>
      </c>
      <c r="G84" s="313"/>
      <c r="H84" s="313" t="s">
        <v>518</v>
      </c>
      <c r="I84" s="313" t="s">
        <v>506</v>
      </c>
      <c r="J84" s="313">
        <v>15</v>
      </c>
      <c r="K84" s="301"/>
    </row>
    <row r="85" s="1" customFormat="1" ht="15" customHeight="1">
      <c r="B85" s="312"/>
      <c r="C85" s="313" t="s">
        <v>519</v>
      </c>
      <c r="D85" s="313"/>
      <c r="E85" s="313"/>
      <c r="F85" s="314" t="s">
        <v>510</v>
      </c>
      <c r="G85" s="313"/>
      <c r="H85" s="313" t="s">
        <v>520</v>
      </c>
      <c r="I85" s="313" t="s">
        <v>506</v>
      </c>
      <c r="J85" s="313">
        <v>20</v>
      </c>
      <c r="K85" s="301"/>
    </row>
    <row r="86" s="1" customFormat="1" ht="15" customHeight="1">
      <c r="B86" s="312"/>
      <c r="C86" s="313" t="s">
        <v>521</v>
      </c>
      <c r="D86" s="313"/>
      <c r="E86" s="313"/>
      <c r="F86" s="314" t="s">
        <v>510</v>
      </c>
      <c r="G86" s="313"/>
      <c r="H86" s="313" t="s">
        <v>522</v>
      </c>
      <c r="I86" s="313" t="s">
        <v>506</v>
      </c>
      <c r="J86" s="313">
        <v>20</v>
      </c>
      <c r="K86" s="301"/>
    </row>
    <row r="87" s="1" customFormat="1" ht="15" customHeight="1">
      <c r="B87" s="312"/>
      <c r="C87" s="287" t="s">
        <v>523</v>
      </c>
      <c r="D87" s="287"/>
      <c r="E87" s="287"/>
      <c r="F87" s="310" t="s">
        <v>510</v>
      </c>
      <c r="G87" s="311"/>
      <c r="H87" s="287" t="s">
        <v>524</v>
      </c>
      <c r="I87" s="287" t="s">
        <v>506</v>
      </c>
      <c r="J87" s="287">
        <v>50</v>
      </c>
      <c r="K87" s="301"/>
    </row>
    <row r="88" s="1" customFormat="1" ht="15" customHeight="1">
      <c r="B88" s="312"/>
      <c r="C88" s="287" t="s">
        <v>525</v>
      </c>
      <c r="D88" s="287"/>
      <c r="E88" s="287"/>
      <c r="F88" s="310" t="s">
        <v>510</v>
      </c>
      <c r="G88" s="311"/>
      <c r="H88" s="287" t="s">
        <v>526</v>
      </c>
      <c r="I88" s="287" t="s">
        <v>506</v>
      </c>
      <c r="J88" s="287">
        <v>20</v>
      </c>
      <c r="K88" s="301"/>
    </row>
    <row r="89" s="1" customFormat="1" ht="15" customHeight="1">
      <c r="B89" s="312"/>
      <c r="C89" s="287" t="s">
        <v>527</v>
      </c>
      <c r="D89" s="287"/>
      <c r="E89" s="287"/>
      <c r="F89" s="310" t="s">
        <v>510</v>
      </c>
      <c r="G89" s="311"/>
      <c r="H89" s="287" t="s">
        <v>528</v>
      </c>
      <c r="I89" s="287" t="s">
        <v>506</v>
      </c>
      <c r="J89" s="287">
        <v>20</v>
      </c>
      <c r="K89" s="301"/>
    </row>
    <row r="90" s="1" customFormat="1" ht="15" customHeight="1">
      <c r="B90" s="312"/>
      <c r="C90" s="287" t="s">
        <v>529</v>
      </c>
      <c r="D90" s="287"/>
      <c r="E90" s="287"/>
      <c r="F90" s="310" t="s">
        <v>510</v>
      </c>
      <c r="G90" s="311"/>
      <c r="H90" s="287" t="s">
        <v>530</v>
      </c>
      <c r="I90" s="287" t="s">
        <v>506</v>
      </c>
      <c r="J90" s="287">
        <v>50</v>
      </c>
      <c r="K90" s="301"/>
    </row>
    <row r="91" s="1" customFormat="1" ht="15" customHeight="1">
      <c r="B91" s="312"/>
      <c r="C91" s="287" t="s">
        <v>531</v>
      </c>
      <c r="D91" s="287"/>
      <c r="E91" s="287"/>
      <c r="F91" s="310" t="s">
        <v>510</v>
      </c>
      <c r="G91" s="311"/>
      <c r="H91" s="287" t="s">
        <v>531</v>
      </c>
      <c r="I91" s="287" t="s">
        <v>506</v>
      </c>
      <c r="J91" s="287">
        <v>50</v>
      </c>
      <c r="K91" s="301"/>
    </row>
    <row r="92" s="1" customFormat="1" ht="15" customHeight="1">
      <c r="B92" s="312"/>
      <c r="C92" s="287" t="s">
        <v>532</v>
      </c>
      <c r="D92" s="287"/>
      <c r="E92" s="287"/>
      <c r="F92" s="310" t="s">
        <v>510</v>
      </c>
      <c r="G92" s="311"/>
      <c r="H92" s="287" t="s">
        <v>533</v>
      </c>
      <c r="I92" s="287" t="s">
        <v>506</v>
      </c>
      <c r="J92" s="287">
        <v>255</v>
      </c>
      <c r="K92" s="301"/>
    </row>
    <row r="93" s="1" customFormat="1" ht="15" customHeight="1">
      <c r="B93" s="312"/>
      <c r="C93" s="287" t="s">
        <v>534</v>
      </c>
      <c r="D93" s="287"/>
      <c r="E93" s="287"/>
      <c r="F93" s="310" t="s">
        <v>504</v>
      </c>
      <c r="G93" s="311"/>
      <c r="H93" s="287" t="s">
        <v>535</v>
      </c>
      <c r="I93" s="287" t="s">
        <v>536</v>
      </c>
      <c r="J93" s="287"/>
      <c r="K93" s="301"/>
    </row>
    <row r="94" s="1" customFormat="1" ht="15" customHeight="1">
      <c r="B94" s="312"/>
      <c r="C94" s="287" t="s">
        <v>537</v>
      </c>
      <c r="D94" s="287"/>
      <c r="E94" s="287"/>
      <c r="F94" s="310" t="s">
        <v>504</v>
      </c>
      <c r="G94" s="311"/>
      <c r="H94" s="287" t="s">
        <v>538</v>
      </c>
      <c r="I94" s="287" t="s">
        <v>539</v>
      </c>
      <c r="J94" s="287"/>
      <c r="K94" s="301"/>
    </row>
    <row r="95" s="1" customFormat="1" ht="15" customHeight="1">
      <c r="B95" s="312"/>
      <c r="C95" s="287" t="s">
        <v>540</v>
      </c>
      <c r="D95" s="287"/>
      <c r="E95" s="287"/>
      <c r="F95" s="310" t="s">
        <v>504</v>
      </c>
      <c r="G95" s="311"/>
      <c r="H95" s="287" t="s">
        <v>540</v>
      </c>
      <c r="I95" s="287" t="s">
        <v>539</v>
      </c>
      <c r="J95" s="287"/>
      <c r="K95" s="301"/>
    </row>
    <row r="96" s="1" customFormat="1" ht="15" customHeight="1">
      <c r="B96" s="312"/>
      <c r="C96" s="287" t="s">
        <v>34</v>
      </c>
      <c r="D96" s="287"/>
      <c r="E96" s="287"/>
      <c r="F96" s="310" t="s">
        <v>504</v>
      </c>
      <c r="G96" s="311"/>
      <c r="H96" s="287" t="s">
        <v>541</v>
      </c>
      <c r="I96" s="287" t="s">
        <v>539</v>
      </c>
      <c r="J96" s="287"/>
      <c r="K96" s="301"/>
    </row>
    <row r="97" s="1" customFormat="1" ht="15" customHeight="1">
      <c r="B97" s="312"/>
      <c r="C97" s="287" t="s">
        <v>44</v>
      </c>
      <c r="D97" s="287"/>
      <c r="E97" s="287"/>
      <c r="F97" s="310" t="s">
        <v>504</v>
      </c>
      <c r="G97" s="311"/>
      <c r="H97" s="287" t="s">
        <v>542</v>
      </c>
      <c r="I97" s="287" t="s">
        <v>539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543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498</v>
      </c>
      <c r="D103" s="302"/>
      <c r="E103" s="302"/>
      <c r="F103" s="302" t="s">
        <v>499</v>
      </c>
      <c r="G103" s="303"/>
      <c r="H103" s="302" t="s">
        <v>50</v>
      </c>
      <c r="I103" s="302" t="s">
        <v>53</v>
      </c>
      <c r="J103" s="302" t="s">
        <v>500</v>
      </c>
      <c r="K103" s="301"/>
    </row>
    <row r="104" s="1" customFormat="1" ht="17.25" customHeight="1">
      <c r="B104" s="299"/>
      <c r="C104" s="304" t="s">
        <v>501</v>
      </c>
      <c r="D104" s="304"/>
      <c r="E104" s="304"/>
      <c r="F104" s="305" t="s">
        <v>502</v>
      </c>
      <c r="G104" s="306"/>
      <c r="H104" s="304"/>
      <c r="I104" s="304"/>
      <c r="J104" s="304" t="s">
        <v>503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49</v>
      </c>
      <c r="D106" s="309"/>
      <c r="E106" s="309"/>
      <c r="F106" s="310" t="s">
        <v>504</v>
      </c>
      <c r="G106" s="287"/>
      <c r="H106" s="287" t="s">
        <v>544</v>
      </c>
      <c r="I106" s="287" t="s">
        <v>506</v>
      </c>
      <c r="J106" s="287">
        <v>20</v>
      </c>
      <c r="K106" s="301"/>
    </row>
    <row r="107" s="1" customFormat="1" ht="15" customHeight="1">
      <c r="B107" s="299"/>
      <c r="C107" s="287" t="s">
        <v>507</v>
      </c>
      <c r="D107" s="287"/>
      <c r="E107" s="287"/>
      <c r="F107" s="310" t="s">
        <v>504</v>
      </c>
      <c r="G107" s="287"/>
      <c r="H107" s="287" t="s">
        <v>544</v>
      </c>
      <c r="I107" s="287" t="s">
        <v>506</v>
      </c>
      <c r="J107" s="287">
        <v>120</v>
      </c>
      <c r="K107" s="301"/>
    </row>
    <row r="108" s="1" customFormat="1" ht="15" customHeight="1">
      <c r="B108" s="312"/>
      <c r="C108" s="287" t="s">
        <v>509</v>
      </c>
      <c r="D108" s="287"/>
      <c r="E108" s="287"/>
      <c r="F108" s="310" t="s">
        <v>510</v>
      </c>
      <c r="G108" s="287"/>
      <c r="H108" s="287" t="s">
        <v>544</v>
      </c>
      <c r="I108" s="287" t="s">
        <v>506</v>
      </c>
      <c r="J108" s="287">
        <v>50</v>
      </c>
      <c r="K108" s="301"/>
    </row>
    <row r="109" s="1" customFormat="1" ht="15" customHeight="1">
      <c r="B109" s="312"/>
      <c r="C109" s="287" t="s">
        <v>512</v>
      </c>
      <c r="D109" s="287"/>
      <c r="E109" s="287"/>
      <c r="F109" s="310" t="s">
        <v>504</v>
      </c>
      <c r="G109" s="287"/>
      <c r="H109" s="287" t="s">
        <v>544</v>
      </c>
      <c r="I109" s="287" t="s">
        <v>514</v>
      </c>
      <c r="J109" s="287"/>
      <c r="K109" s="301"/>
    </row>
    <row r="110" s="1" customFormat="1" ht="15" customHeight="1">
      <c r="B110" s="312"/>
      <c r="C110" s="287" t="s">
        <v>523</v>
      </c>
      <c r="D110" s="287"/>
      <c r="E110" s="287"/>
      <c r="F110" s="310" t="s">
        <v>510</v>
      </c>
      <c r="G110" s="287"/>
      <c r="H110" s="287" t="s">
        <v>544</v>
      </c>
      <c r="I110" s="287" t="s">
        <v>506</v>
      </c>
      <c r="J110" s="287">
        <v>50</v>
      </c>
      <c r="K110" s="301"/>
    </row>
    <row r="111" s="1" customFormat="1" ht="15" customHeight="1">
      <c r="B111" s="312"/>
      <c r="C111" s="287" t="s">
        <v>531</v>
      </c>
      <c r="D111" s="287"/>
      <c r="E111" s="287"/>
      <c r="F111" s="310" t="s">
        <v>510</v>
      </c>
      <c r="G111" s="287"/>
      <c r="H111" s="287" t="s">
        <v>544</v>
      </c>
      <c r="I111" s="287" t="s">
        <v>506</v>
      </c>
      <c r="J111" s="287">
        <v>50</v>
      </c>
      <c r="K111" s="301"/>
    </row>
    <row r="112" s="1" customFormat="1" ht="15" customHeight="1">
      <c r="B112" s="312"/>
      <c r="C112" s="287" t="s">
        <v>529</v>
      </c>
      <c r="D112" s="287"/>
      <c r="E112" s="287"/>
      <c r="F112" s="310" t="s">
        <v>510</v>
      </c>
      <c r="G112" s="287"/>
      <c r="H112" s="287" t="s">
        <v>544</v>
      </c>
      <c r="I112" s="287" t="s">
        <v>506</v>
      </c>
      <c r="J112" s="287">
        <v>50</v>
      </c>
      <c r="K112" s="301"/>
    </row>
    <row r="113" s="1" customFormat="1" ht="15" customHeight="1">
      <c r="B113" s="312"/>
      <c r="C113" s="287" t="s">
        <v>49</v>
      </c>
      <c r="D113" s="287"/>
      <c r="E113" s="287"/>
      <c r="F113" s="310" t="s">
        <v>504</v>
      </c>
      <c r="G113" s="287"/>
      <c r="H113" s="287" t="s">
        <v>545</v>
      </c>
      <c r="I113" s="287" t="s">
        <v>506</v>
      </c>
      <c r="J113" s="287">
        <v>20</v>
      </c>
      <c r="K113" s="301"/>
    </row>
    <row r="114" s="1" customFormat="1" ht="15" customHeight="1">
      <c r="B114" s="312"/>
      <c r="C114" s="287" t="s">
        <v>546</v>
      </c>
      <c r="D114" s="287"/>
      <c r="E114" s="287"/>
      <c r="F114" s="310" t="s">
        <v>504</v>
      </c>
      <c r="G114" s="287"/>
      <c r="H114" s="287" t="s">
        <v>547</v>
      </c>
      <c r="I114" s="287" t="s">
        <v>506</v>
      </c>
      <c r="J114" s="287">
        <v>120</v>
      </c>
      <c r="K114" s="301"/>
    </row>
    <row r="115" s="1" customFormat="1" ht="15" customHeight="1">
      <c r="B115" s="312"/>
      <c r="C115" s="287" t="s">
        <v>34</v>
      </c>
      <c r="D115" s="287"/>
      <c r="E115" s="287"/>
      <c r="F115" s="310" t="s">
        <v>504</v>
      </c>
      <c r="G115" s="287"/>
      <c r="H115" s="287" t="s">
        <v>548</v>
      </c>
      <c r="I115" s="287" t="s">
        <v>539</v>
      </c>
      <c r="J115" s="287"/>
      <c r="K115" s="301"/>
    </row>
    <row r="116" s="1" customFormat="1" ht="15" customHeight="1">
      <c r="B116" s="312"/>
      <c r="C116" s="287" t="s">
        <v>44</v>
      </c>
      <c r="D116" s="287"/>
      <c r="E116" s="287"/>
      <c r="F116" s="310" t="s">
        <v>504</v>
      </c>
      <c r="G116" s="287"/>
      <c r="H116" s="287" t="s">
        <v>549</v>
      </c>
      <c r="I116" s="287" t="s">
        <v>539</v>
      </c>
      <c r="J116" s="287"/>
      <c r="K116" s="301"/>
    </row>
    <row r="117" s="1" customFormat="1" ht="15" customHeight="1">
      <c r="B117" s="312"/>
      <c r="C117" s="287" t="s">
        <v>53</v>
      </c>
      <c r="D117" s="287"/>
      <c r="E117" s="287"/>
      <c r="F117" s="310" t="s">
        <v>504</v>
      </c>
      <c r="G117" s="287"/>
      <c r="H117" s="287" t="s">
        <v>550</v>
      </c>
      <c r="I117" s="287" t="s">
        <v>551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552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498</v>
      </c>
      <c r="D123" s="302"/>
      <c r="E123" s="302"/>
      <c r="F123" s="302" t="s">
        <v>499</v>
      </c>
      <c r="G123" s="303"/>
      <c r="H123" s="302" t="s">
        <v>50</v>
      </c>
      <c r="I123" s="302" t="s">
        <v>53</v>
      </c>
      <c r="J123" s="302" t="s">
        <v>500</v>
      </c>
      <c r="K123" s="331"/>
    </row>
    <row r="124" s="1" customFormat="1" ht="17.25" customHeight="1">
      <c r="B124" s="330"/>
      <c r="C124" s="304" t="s">
        <v>501</v>
      </c>
      <c r="D124" s="304"/>
      <c r="E124" s="304"/>
      <c r="F124" s="305" t="s">
        <v>502</v>
      </c>
      <c r="G124" s="306"/>
      <c r="H124" s="304"/>
      <c r="I124" s="304"/>
      <c r="J124" s="304" t="s">
        <v>503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507</v>
      </c>
      <c r="D126" s="309"/>
      <c r="E126" s="309"/>
      <c r="F126" s="310" t="s">
        <v>504</v>
      </c>
      <c r="G126" s="287"/>
      <c r="H126" s="287" t="s">
        <v>544</v>
      </c>
      <c r="I126" s="287" t="s">
        <v>506</v>
      </c>
      <c r="J126" s="287">
        <v>120</v>
      </c>
      <c r="K126" s="335"/>
    </row>
    <row r="127" s="1" customFormat="1" ht="15" customHeight="1">
      <c r="B127" s="332"/>
      <c r="C127" s="287" t="s">
        <v>553</v>
      </c>
      <c r="D127" s="287"/>
      <c r="E127" s="287"/>
      <c r="F127" s="310" t="s">
        <v>504</v>
      </c>
      <c r="G127" s="287"/>
      <c r="H127" s="287" t="s">
        <v>554</v>
      </c>
      <c r="I127" s="287" t="s">
        <v>506</v>
      </c>
      <c r="J127" s="287" t="s">
        <v>555</v>
      </c>
      <c r="K127" s="335"/>
    </row>
    <row r="128" s="1" customFormat="1" ht="15" customHeight="1">
      <c r="B128" s="332"/>
      <c r="C128" s="287" t="s">
        <v>452</v>
      </c>
      <c r="D128" s="287"/>
      <c r="E128" s="287"/>
      <c r="F128" s="310" t="s">
        <v>504</v>
      </c>
      <c r="G128" s="287"/>
      <c r="H128" s="287" t="s">
        <v>556</v>
      </c>
      <c r="I128" s="287" t="s">
        <v>506</v>
      </c>
      <c r="J128" s="287" t="s">
        <v>555</v>
      </c>
      <c r="K128" s="335"/>
    </row>
    <row r="129" s="1" customFormat="1" ht="15" customHeight="1">
      <c r="B129" s="332"/>
      <c r="C129" s="287" t="s">
        <v>515</v>
      </c>
      <c r="D129" s="287"/>
      <c r="E129" s="287"/>
      <c r="F129" s="310" t="s">
        <v>510</v>
      </c>
      <c r="G129" s="287"/>
      <c r="H129" s="287" t="s">
        <v>516</v>
      </c>
      <c r="I129" s="287" t="s">
        <v>506</v>
      </c>
      <c r="J129" s="287">
        <v>15</v>
      </c>
      <c r="K129" s="335"/>
    </row>
    <row r="130" s="1" customFormat="1" ht="15" customHeight="1">
      <c r="B130" s="332"/>
      <c r="C130" s="313" t="s">
        <v>517</v>
      </c>
      <c r="D130" s="313"/>
      <c r="E130" s="313"/>
      <c r="F130" s="314" t="s">
        <v>510</v>
      </c>
      <c r="G130" s="313"/>
      <c r="H130" s="313" t="s">
        <v>518</v>
      </c>
      <c r="I130" s="313" t="s">
        <v>506</v>
      </c>
      <c r="J130" s="313">
        <v>15</v>
      </c>
      <c r="K130" s="335"/>
    </row>
    <row r="131" s="1" customFormat="1" ht="15" customHeight="1">
      <c r="B131" s="332"/>
      <c r="C131" s="313" t="s">
        <v>519</v>
      </c>
      <c r="D131" s="313"/>
      <c r="E131" s="313"/>
      <c r="F131" s="314" t="s">
        <v>510</v>
      </c>
      <c r="G131" s="313"/>
      <c r="H131" s="313" t="s">
        <v>520</v>
      </c>
      <c r="I131" s="313" t="s">
        <v>506</v>
      </c>
      <c r="J131" s="313">
        <v>20</v>
      </c>
      <c r="K131" s="335"/>
    </row>
    <row r="132" s="1" customFormat="1" ht="15" customHeight="1">
      <c r="B132" s="332"/>
      <c r="C132" s="313" t="s">
        <v>521</v>
      </c>
      <c r="D132" s="313"/>
      <c r="E132" s="313"/>
      <c r="F132" s="314" t="s">
        <v>510</v>
      </c>
      <c r="G132" s="313"/>
      <c r="H132" s="313" t="s">
        <v>522</v>
      </c>
      <c r="I132" s="313" t="s">
        <v>506</v>
      </c>
      <c r="J132" s="313">
        <v>20</v>
      </c>
      <c r="K132" s="335"/>
    </row>
    <row r="133" s="1" customFormat="1" ht="15" customHeight="1">
      <c r="B133" s="332"/>
      <c r="C133" s="287" t="s">
        <v>509</v>
      </c>
      <c r="D133" s="287"/>
      <c r="E133" s="287"/>
      <c r="F133" s="310" t="s">
        <v>510</v>
      </c>
      <c r="G133" s="287"/>
      <c r="H133" s="287" t="s">
        <v>544</v>
      </c>
      <c r="I133" s="287" t="s">
        <v>506</v>
      </c>
      <c r="J133" s="287">
        <v>50</v>
      </c>
      <c r="K133" s="335"/>
    </row>
    <row r="134" s="1" customFormat="1" ht="15" customHeight="1">
      <c r="B134" s="332"/>
      <c r="C134" s="287" t="s">
        <v>523</v>
      </c>
      <c r="D134" s="287"/>
      <c r="E134" s="287"/>
      <c r="F134" s="310" t="s">
        <v>510</v>
      </c>
      <c r="G134" s="287"/>
      <c r="H134" s="287" t="s">
        <v>544</v>
      </c>
      <c r="I134" s="287" t="s">
        <v>506</v>
      </c>
      <c r="J134" s="287">
        <v>50</v>
      </c>
      <c r="K134" s="335"/>
    </row>
    <row r="135" s="1" customFormat="1" ht="15" customHeight="1">
      <c r="B135" s="332"/>
      <c r="C135" s="287" t="s">
        <v>529</v>
      </c>
      <c r="D135" s="287"/>
      <c r="E135" s="287"/>
      <c r="F135" s="310" t="s">
        <v>510</v>
      </c>
      <c r="G135" s="287"/>
      <c r="H135" s="287" t="s">
        <v>544</v>
      </c>
      <c r="I135" s="287" t="s">
        <v>506</v>
      </c>
      <c r="J135" s="287">
        <v>50</v>
      </c>
      <c r="K135" s="335"/>
    </row>
    <row r="136" s="1" customFormat="1" ht="15" customHeight="1">
      <c r="B136" s="332"/>
      <c r="C136" s="287" t="s">
        <v>531</v>
      </c>
      <c r="D136" s="287"/>
      <c r="E136" s="287"/>
      <c r="F136" s="310" t="s">
        <v>510</v>
      </c>
      <c r="G136" s="287"/>
      <c r="H136" s="287" t="s">
        <v>544</v>
      </c>
      <c r="I136" s="287" t="s">
        <v>506</v>
      </c>
      <c r="J136" s="287">
        <v>50</v>
      </c>
      <c r="K136" s="335"/>
    </row>
    <row r="137" s="1" customFormat="1" ht="15" customHeight="1">
      <c r="B137" s="332"/>
      <c r="C137" s="287" t="s">
        <v>532</v>
      </c>
      <c r="D137" s="287"/>
      <c r="E137" s="287"/>
      <c r="F137" s="310" t="s">
        <v>510</v>
      </c>
      <c r="G137" s="287"/>
      <c r="H137" s="287" t="s">
        <v>557</v>
      </c>
      <c r="I137" s="287" t="s">
        <v>506</v>
      </c>
      <c r="J137" s="287">
        <v>255</v>
      </c>
      <c r="K137" s="335"/>
    </row>
    <row r="138" s="1" customFormat="1" ht="15" customHeight="1">
      <c r="B138" s="332"/>
      <c r="C138" s="287" t="s">
        <v>534</v>
      </c>
      <c r="D138" s="287"/>
      <c r="E138" s="287"/>
      <c r="F138" s="310" t="s">
        <v>504</v>
      </c>
      <c r="G138" s="287"/>
      <c r="H138" s="287" t="s">
        <v>558</v>
      </c>
      <c r="I138" s="287" t="s">
        <v>536</v>
      </c>
      <c r="J138" s="287"/>
      <c r="K138" s="335"/>
    </row>
    <row r="139" s="1" customFormat="1" ht="15" customHeight="1">
      <c r="B139" s="332"/>
      <c r="C139" s="287" t="s">
        <v>537</v>
      </c>
      <c r="D139" s="287"/>
      <c r="E139" s="287"/>
      <c r="F139" s="310" t="s">
        <v>504</v>
      </c>
      <c r="G139" s="287"/>
      <c r="H139" s="287" t="s">
        <v>559</v>
      </c>
      <c r="I139" s="287" t="s">
        <v>539</v>
      </c>
      <c r="J139" s="287"/>
      <c r="K139" s="335"/>
    </row>
    <row r="140" s="1" customFormat="1" ht="15" customHeight="1">
      <c r="B140" s="332"/>
      <c r="C140" s="287" t="s">
        <v>540</v>
      </c>
      <c r="D140" s="287"/>
      <c r="E140" s="287"/>
      <c r="F140" s="310" t="s">
        <v>504</v>
      </c>
      <c r="G140" s="287"/>
      <c r="H140" s="287" t="s">
        <v>540</v>
      </c>
      <c r="I140" s="287" t="s">
        <v>539</v>
      </c>
      <c r="J140" s="287"/>
      <c r="K140" s="335"/>
    </row>
    <row r="141" s="1" customFormat="1" ht="15" customHeight="1">
      <c r="B141" s="332"/>
      <c r="C141" s="287" t="s">
        <v>34</v>
      </c>
      <c r="D141" s="287"/>
      <c r="E141" s="287"/>
      <c r="F141" s="310" t="s">
        <v>504</v>
      </c>
      <c r="G141" s="287"/>
      <c r="H141" s="287" t="s">
        <v>560</v>
      </c>
      <c r="I141" s="287" t="s">
        <v>539</v>
      </c>
      <c r="J141" s="287"/>
      <c r="K141" s="335"/>
    </row>
    <row r="142" s="1" customFormat="1" ht="15" customHeight="1">
      <c r="B142" s="332"/>
      <c r="C142" s="287" t="s">
        <v>561</v>
      </c>
      <c r="D142" s="287"/>
      <c r="E142" s="287"/>
      <c r="F142" s="310" t="s">
        <v>504</v>
      </c>
      <c r="G142" s="287"/>
      <c r="H142" s="287" t="s">
        <v>562</v>
      </c>
      <c r="I142" s="287" t="s">
        <v>539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563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498</v>
      </c>
      <c r="D148" s="302"/>
      <c r="E148" s="302"/>
      <c r="F148" s="302" t="s">
        <v>499</v>
      </c>
      <c r="G148" s="303"/>
      <c r="H148" s="302" t="s">
        <v>50</v>
      </c>
      <c r="I148" s="302" t="s">
        <v>53</v>
      </c>
      <c r="J148" s="302" t="s">
        <v>500</v>
      </c>
      <c r="K148" s="301"/>
    </row>
    <row r="149" s="1" customFormat="1" ht="17.25" customHeight="1">
      <c r="B149" s="299"/>
      <c r="C149" s="304" t="s">
        <v>501</v>
      </c>
      <c r="D149" s="304"/>
      <c r="E149" s="304"/>
      <c r="F149" s="305" t="s">
        <v>502</v>
      </c>
      <c r="G149" s="306"/>
      <c r="H149" s="304"/>
      <c r="I149" s="304"/>
      <c r="J149" s="304" t="s">
        <v>503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507</v>
      </c>
      <c r="D151" s="287"/>
      <c r="E151" s="287"/>
      <c r="F151" s="340" t="s">
        <v>504</v>
      </c>
      <c r="G151" s="287"/>
      <c r="H151" s="339" t="s">
        <v>544</v>
      </c>
      <c r="I151" s="339" t="s">
        <v>506</v>
      </c>
      <c r="J151" s="339">
        <v>120</v>
      </c>
      <c r="K151" s="335"/>
    </row>
    <row r="152" s="1" customFormat="1" ht="15" customHeight="1">
      <c r="B152" s="312"/>
      <c r="C152" s="339" t="s">
        <v>553</v>
      </c>
      <c r="D152" s="287"/>
      <c r="E152" s="287"/>
      <c r="F152" s="340" t="s">
        <v>504</v>
      </c>
      <c r="G152" s="287"/>
      <c r="H152" s="339" t="s">
        <v>564</v>
      </c>
      <c r="I152" s="339" t="s">
        <v>506</v>
      </c>
      <c r="J152" s="339" t="s">
        <v>555</v>
      </c>
      <c r="K152" s="335"/>
    </row>
    <row r="153" s="1" customFormat="1" ht="15" customHeight="1">
      <c r="B153" s="312"/>
      <c r="C153" s="339" t="s">
        <v>452</v>
      </c>
      <c r="D153" s="287"/>
      <c r="E153" s="287"/>
      <c r="F153" s="340" t="s">
        <v>504</v>
      </c>
      <c r="G153" s="287"/>
      <c r="H153" s="339" t="s">
        <v>565</v>
      </c>
      <c r="I153" s="339" t="s">
        <v>506</v>
      </c>
      <c r="J153" s="339" t="s">
        <v>555</v>
      </c>
      <c r="K153" s="335"/>
    </row>
    <row r="154" s="1" customFormat="1" ht="15" customHeight="1">
      <c r="B154" s="312"/>
      <c r="C154" s="339" t="s">
        <v>509</v>
      </c>
      <c r="D154" s="287"/>
      <c r="E154" s="287"/>
      <c r="F154" s="340" t="s">
        <v>510</v>
      </c>
      <c r="G154" s="287"/>
      <c r="H154" s="339" t="s">
        <v>544</v>
      </c>
      <c r="I154" s="339" t="s">
        <v>506</v>
      </c>
      <c r="J154" s="339">
        <v>50</v>
      </c>
      <c r="K154" s="335"/>
    </row>
    <row r="155" s="1" customFormat="1" ht="15" customHeight="1">
      <c r="B155" s="312"/>
      <c r="C155" s="339" t="s">
        <v>512</v>
      </c>
      <c r="D155" s="287"/>
      <c r="E155" s="287"/>
      <c r="F155" s="340" t="s">
        <v>504</v>
      </c>
      <c r="G155" s="287"/>
      <c r="H155" s="339" t="s">
        <v>544</v>
      </c>
      <c r="I155" s="339" t="s">
        <v>514</v>
      </c>
      <c r="J155" s="339"/>
      <c r="K155" s="335"/>
    </row>
    <row r="156" s="1" customFormat="1" ht="15" customHeight="1">
      <c r="B156" s="312"/>
      <c r="C156" s="339" t="s">
        <v>523</v>
      </c>
      <c r="D156" s="287"/>
      <c r="E156" s="287"/>
      <c r="F156" s="340" t="s">
        <v>510</v>
      </c>
      <c r="G156" s="287"/>
      <c r="H156" s="339" t="s">
        <v>544</v>
      </c>
      <c r="I156" s="339" t="s">
        <v>506</v>
      </c>
      <c r="J156" s="339">
        <v>50</v>
      </c>
      <c r="K156" s="335"/>
    </row>
    <row r="157" s="1" customFormat="1" ht="15" customHeight="1">
      <c r="B157" s="312"/>
      <c r="C157" s="339" t="s">
        <v>531</v>
      </c>
      <c r="D157" s="287"/>
      <c r="E157" s="287"/>
      <c r="F157" s="340" t="s">
        <v>510</v>
      </c>
      <c r="G157" s="287"/>
      <c r="H157" s="339" t="s">
        <v>544</v>
      </c>
      <c r="I157" s="339" t="s">
        <v>506</v>
      </c>
      <c r="J157" s="339">
        <v>50</v>
      </c>
      <c r="K157" s="335"/>
    </row>
    <row r="158" s="1" customFormat="1" ht="15" customHeight="1">
      <c r="B158" s="312"/>
      <c r="C158" s="339" t="s">
        <v>529</v>
      </c>
      <c r="D158" s="287"/>
      <c r="E158" s="287"/>
      <c r="F158" s="340" t="s">
        <v>510</v>
      </c>
      <c r="G158" s="287"/>
      <c r="H158" s="339" t="s">
        <v>544</v>
      </c>
      <c r="I158" s="339" t="s">
        <v>506</v>
      </c>
      <c r="J158" s="339">
        <v>50</v>
      </c>
      <c r="K158" s="335"/>
    </row>
    <row r="159" s="1" customFormat="1" ht="15" customHeight="1">
      <c r="B159" s="312"/>
      <c r="C159" s="339" t="s">
        <v>95</v>
      </c>
      <c r="D159" s="287"/>
      <c r="E159" s="287"/>
      <c r="F159" s="340" t="s">
        <v>504</v>
      </c>
      <c r="G159" s="287"/>
      <c r="H159" s="339" t="s">
        <v>566</v>
      </c>
      <c r="I159" s="339" t="s">
        <v>506</v>
      </c>
      <c r="J159" s="339" t="s">
        <v>567</v>
      </c>
      <c r="K159" s="335"/>
    </row>
    <row r="160" s="1" customFormat="1" ht="15" customHeight="1">
      <c r="B160" s="312"/>
      <c r="C160" s="339" t="s">
        <v>568</v>
      </c>
      <c r="D160" s="287"/>
      <c r="E160" s="287"/>
      <c r="F160" s="340" t="s">
        <v>504</v>
      </c>
      <c r="G160" s="287"/>
      <c r="H160" s="339" t="s">
        <v>569</v>
      </c>
      <c r="I160" s="339" t="s">
        <v>539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570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498</v>
      </c>
      <c r="D166" s="302"/>
      <c r="E166" s="302"/>
      <c r="F166" s="302" t="s">
        <v>499</v>
      </c>
      <c r="G166" s="344"/>
      <c r="H166" s="345" t="s">
        <v>50</v>
      </c>
      <c r="I166" s="345" t="s">
        <v>53</v>
      </c>
      <c r="J166" s="302" t="s">
        <v>500</v>
      </c>
      <c r="K166" s="279"/>
    </row>
    <row r="167" s="1" customFormat="1" ht="17.25" customHeight="1">
      <c r="B167" s="280"/>
      <c r="C167" s="304" t="s">
        <v>501</v>
      </c>
      <c r="D167" s="304"/>
      <c r="E167" s="304"/>
      <c r="F167" s="305" t="s">
        <v>502</v>
      </c>
      <c r="G167" s="346"/>
      <c r="H167" s="347"/>
      <c r="I167" s="347"/>
      <c r="J167" s="304" t="s">
        <v>503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507</v>
      </c>
      <c r="D169" s="287"/>
      <c r="E169" s="287"/>
      <c r="F169" s="310" t="s">
        <v>504</v>
      </c>
      <c r="G169" s="287"/>
      <c r="H169" s="287" t="s">
        <v>544</v>
      </c>
      <c r="I169" s="287" t="s">
        <v>506</v>
      </c>
      <c r="J169" s="287">
        <v>120</v>
      </c>
      <c r="K169" s="335"/>
    </row>
    <row r="170" s="1" customFormat="1" ht="15" customHeight="1">
      <c r="B170" s="312"/>
      <c r="C170" s="287" t="s">
        <v>553</v>
      </c>
      <c r="D170" s="287"/>
      <c r="E170" s="287"/>
      <c r="F170" s="310" t="s">
        <v>504</v>
      </c>
      <c r="G170" s="287"/>
      <c r="H170" s="287" t="s">
        <v>554</v>
      </c>
      <c r="I170" s="287" t="s">
        <v>506</v>
      </c>
      <c r="J170" s="287" t="s">
        <v>555</v>
      </c>
      <c r="K170" s="335"/>
    </row>
    <row r="171" s="1" customFormat="1" ht="15" customHeight="1">
      <c r="B171" s="312"/>
      <c r="C171" s="287" t="s">
        <v>452</v>
      </c>
      <c r="D171" s="287"/>
      <c r="E171" s="287"/>
      <c r="F171" s="310" t="s">
        <v>504</v>
      </c>
      <c r="G171" s="287"/>
      <c r="H171" s="287" t="s">
        <v>571</v>
      </c>
      <c r="I171" s="287" t="s">
        <v>506</v>
      </c>
      <c r="J171" s="287" t="s">
        <v>555</v>
      </c>
      <c r="K171" s="335"/>
    </row>
    <row r="172" s="1" customFormat="1" ht="15" customHeight="1">
      <c r="B172" s="312"/>
      <c r="C172" s="287" t="s">
        <v>509</v>
      </c>
      <c r="D172" s="287"/>
      <c r="E172" s="287"/>
      <c r="F172" s="310" t="s">
        <v>510</v>
      </c>
      <c r="G172" s="287"/>
      <c r="H172" s="287" t="s">
        <v>571</v>
      </c>
      <c r="I172" s="287" t="s">
        <v>506</v>
      </c>
      <c r="J172" s="287">
        <v>50</v>
      </c>
      <c r="K172" s="335"/>
    </row>
    <row r="173" s="1" customFormat="1" ht="15" customHeight="1">
      <c r="B173" s="312"/>
      <c r="C173" s="287" t="s">
        <v>512</v>
      </c>
      <c r="D173" s="287"/>
      <c r="E173" s="287"/>
      <c r="F173" s="310" t="s">
        <v>504</v>
      </c>
      <c r="G173" s="287"/>
      <c r="H173" s="287" t="s">
        <v>571</v>
      </c>
      <c r="I173" s="287" t="s">
        <v>514</v>
      </c>
      <c r="J173" s="287"/>
      <c r="K173" s="335"/>
    </row>
    <row r="174" s="1" customFormat="1" ht="15" customHeight="1">
      <c r="B174" s="312"/>
      <c r="C174" s="287" t="s">
        <v>523</v>
      </c>
      <c r="D174" s="287"/>
      <c r="E174" s="287"/>
      <c r="F174" s="310" t="s">
        <v>510</v>
      </c>
      <c r="G174" s="287"/>
      <c r="H174" s="287" t="s">
        <v>571</v>
      </c>
      <c r="I174" s="287" t="s">
        <v>506</v>
      </c>
      <c r="J174" s="287">
        <v>50</v>
      </c>
      <c r="K174" s="335"/>
    </row>
    <row r="175" s="1" customFormat="1" ht="15" customHeight="1">
      <c r="B175" s="312"/>
      <c r="C175" s="287" t="s">
        <v>531</v>
      </c>
      <c r="D175" s="287"/>
      <c r="E175" s="287"/>
      <c r="F175" s="310" t="s">
        <v>510</v>
      </c>
      <c r="G175" s="287"/>
      <c r="H175" s="287" t="s">
        <v>571</v>
      </c>
      <c r="I175" s="287" t="s">
        <v>506</v>
      </c>
      <c r="J175" s="287">
        <v>50</v>
      </c>
      <c r="K175" s="335"/>
    </row>
    <row r="176" s="1" customFormat="1" ht="15" customHeight="1">
      <c r="B176" s="312"/>
      <c r="C176" s="287" t="s">
        <v>529</v>
      </c>
      <c r="D176" s="287"/>
      <c r="E176" s="287"/>
      <c r="F176" s="310" t="s">
        <v>510</v>
      </c>
      <c r="G176" s="287"/>
      <c r="H176" s="287" t="s">
        <v>571</v>
      </c>
      <c r="I176" s="287" t="s">
        <v>506</v>
      </c>
      <c r="J176" s="287">
        <v>50</v>
      </c>
      <c r="K176" s="335"/>
    </row>
    <row r="177" s="1" customFormat="1" ht="15" customHeight="1">
      <c r="B177" s="312"/>
      <c r="C177" s="287" t="s">
        <v>101</v>
      </c>
      <c r="D177" s="287"/>
      <c r="E177" s="287"/>
      <c r="F177" s="310" t="s">
        <v>504</v>
      </c>
      <c r="G177" s="287"/>
      <c r="H177" s="287" t="s">
        <v>572</v>
      </c>
      <c r="I177" s="287" t="s">
        <v>573</v>
      </c>
      <c r="J177" s="287"/>
      <c r="K177" s="335"/>
    </row>
    <row r="178" s="1" customFormat="1" ht="15" customHeight="1">
      <c r="B178" s="312"/>
      <c r="C178" s="287" t="s">
        <v>53</v>
      </c>
      <c r="D178" s="287"/>
      <c r="E178" s="287"/>
      <c r="F178" s="310" t="s">
        <v>504</v>
      </c>
      <c r="G178" s="287"/>
      <c r="H178" s="287" t="s">
        <v>574</v>
      </c>
      <c r="I178" s="287" t="s">
        <v>575</v>
      </c>
      <c r="J178" s="287">
        <v>1</v>
      </c>
      <c r="K178" s="335"/>
    </row>
    <row r="179" s="1" customFormat="1" ht="15" customHeight="1">
      <c r="B179" s="312"/>
      <c r="C179" s="287" t="s">
        <v>49</v>
      </c>
      <c r="D179" s="287"/>
      <c r="E179" s="287"/>
      <c r="F179" s="310" t="s">
        <v>504</v>
      </c>
      <c r="G179" s="287"/>
      <c r="H179" s="287" t="s">
        <v>576</v>
      </c>
      <c r="I179" s="287" t="s">
        <v>506</v>
      </c>
      <c r="J179" s="287">
        <v>20</v>
      </c>
      <c r="K179" s="335"/>
    </row>
    <row r="180" s="1" customFormat="1" ht="15" customHeight="1">
      <c r="B180" s="312"/>
      <c r="C180" s="287" t="s">
        <v>50</v>
      </c>
      <c r="D180" s="287"/>
      <c r="E180" s="287"/>
      <c r="F180" s="310" t="s">
        <v>504</v>
      </c>
      <c r="G180" s="287"/>
      <c r="H180" s="287" t="s">
        <v>577</v>
      </c>
      <c r="I180" s="287" t="s">
        <v>506</v>
      </c>
      <c r="J180" s="287">
        <v>255</v>
      </c>
      <c r="K180" s="335"/>
    </row>
    <row r="181" s="1" customFormat="1" ht="15" customHeight="1">
      <c r="B181" s="312"/>
      <c r="C181" s="287" t="s">
        <v>102</v>
      </c>
      <c r="D181" s="287"/>
      <c r="E181" s="287"/>
      <c r="F181" s="310" t="s">
        <v>504</v>
      </c>
      <c r="G181" s="287"/>
      <c r="H181" s="287" t="s">
        <v>468</v>
      </c>
      <c r="I181" s="287" t="s">
        <v>506</v>
      </c>
      <c r="J181" s="287">
        <v>10</v>
      </c>
      <c r="K181" s="335"/>
    </row>
    <row r="182" s="1" customFormat="1" ht="15" customHeight="1">
      <c r="B182" s="312"/>
      <c r="C182" s="287" t="s">
        <v>103</v>
      </c>
      <c r="D182" s="287"/>
      <c r="E182" s="287"/>
      <c r="F182" s="310" t="s">
        <v>504</v>
      </c>
      <c r="G182" s="287"/>
      <c r="H182" s="287" t="s">
        <v>578</v>
      </c>
      <c r="I182" s="287" t="s">
        <v>539</v>
      </c>
      <c r="J182" s="287"/>
      <c r="K182" s="335"/>
    </row>
    <row r="183" s="1" customFormat="1" ht="15" customHeight="1">
      <c r="B183" s="312"/>
      <c r="C183" s="287" t="s">
        <v>579</v>
      </c>
      <c r="D183" s="287"/>
      <c r="E183" s="287"/>
      <c r="F183" s="310" t="s">
        <v>504</v>
      </c>
      <c r="G183" s="287"/>
      <c r="H183" s="287" t="s">
        <v>580</v>
      </c>
      <c r="I183" s="287" t="s">
        <v>539</v>
      </c>
      <c r="J183" s="287"/>
      <c r="K183" s="335"/>
    </row>
    <row r="184" s="1" customFormat="1" ht="15" customHeight="1">
      <c r="B184" s="312"/>
      <c r="C184" s="287" t="s">
        <v>568</v>
      </c>
      <c r="D184" s="287"/>
      <c r="E184" s="287"/>
      <c r="F184" s="310" t="s">
        <v>504</v>
      </c>
      <c r="G184" s="287"/>
      <c r="H184" s="287" t="s">
        <v>581</v>
      </c>
      <c r="I184" s="287" t="s">
        <v>539</v>
      </c>
      <c r="J184" s="287"/>
      <c r="K184" s="335"/>
    </row>
    <row r="185" s="1" customFormat="1" ht="15" customHeight="1">
      <c r="B185" s="312"/>
      <c r="C185" s="287" t="s">
        <v>105</v>
      </c>
      <c r="D185" s="287"/>
      <c r="E185" s="287"/>
      <c r="F185" s="310" t="s">
        <v>510</v>
      </c>
      <c r="G185" s="287"/>
      <c r="H185" s="287" t="s">
        <v>582</v>
      </c>
      <c r="I185" s="287" t="s">
        <v>506</v>
      </c>
      <c r="J185" s="287">
        <v>50</v>
      </c>
      <c r="K185" s="335"/>
    </row>
    <row r="186" s="1" customFormat="1" ht="15" customHeight="1">
      <c r="B186" s="312"/>
      <c r="C186" s="287" t="s">
        <v>583</v>
      </c>
      <c r="D186" s="287"/>
      <c r="E186" s="287"/>
      <c r="F186" s="310" t="s">
        <v>510</v>
      </c>
      <c r="G186" s="287"/>
      <c r="H186" s="287" t="s">
        <v>584</v>
      </c>
      <c r="I186" s="287" t="s">
        <v>585</v>
      </c>
      <c r="J186" s="287"/>
      <c r="K186" s="335"/>
    </row>
    <row r="187" s="1" customFormat="1" ht="15" customHeight="1">
      <c r="B187" s="312"/>
      <c r="C187" s="287" t="s">
        <v>586</v>
      </c>
      <c r="D187" s="287"/>
      <c r="E187" s="287"/>
      <c r="F187" s="310" t="s">
        <v>510</v>
      </c>
      <c r="G187" s="287"/>
      <c r="H187" s="287" t="s">
        <v>587</v>
      </c>
      <c r="I187" s="287" t="s">
        <v>585</v>
      </c>
      <c r="J187" s="287"/>
      <c r="K187" s="335"/>
    </row>
    <row r="188" s="1" customFormat="1" ht="15" customHeight="1">
      <c r="B188" s="312"/>
      <c r="C188" s="287" t="s">
        <v>588</v>
      </c>
      <c r="D188" s="287"/>
      <c r="E188" s="287"/>
      <c r="F188" s="310" t="s">
        <v>510</v>
      </c>
      <c r="G188" s="287"/>
      <c r="H188" s="287" t="s">
        <v>589</v>
      </c>
      <c r="I188" s="287" t="s">
        <v>585</v>
      </c>
      <c r="J188" s="287"/>
      <c r="K188" s="335"/>
    </row>
    <row r="189" s="1" customFormat="1" ht="15" customHeight="1">
      <c r="B189" s="312"/>
      <c r="C189" s="348" t="s">
        <v>590</v>
      </c>
      <c r="D189" s="287"/>
      <c r="E189" s="287"/>
      <c r="F189" s="310" t="s">
        <v>510</v>
      </c>
      <c r="G189" s="287"/>
      <c r="H189" s="287" t="s">
        <v>591</v>
      </c>
      <c r="I189" s="287" t="s">
        <v>592</v>
      </c>
      <c r="J189" s="349" t="s">
        <v>593</v>
      </c>
      <c r="K189" s="335"/>
    </row>
    <row r="190" s="1" customFormat="1" ht="15" customHeight="1">
      <c r="B190" s="312"/>
      <c r="C190" s="348" t="s">
        <v>38</v>
      </c>
      <c r="D190" s="287"/>
      <c r="E190" s="287"/>
      <c r="F190" s="310" t="s">
        <v>504</v>
      </c>
      <c r="G190" s="287"/>
      <c r="H190" s="284" t="s">
        <v>594</v>
      </c>
      <c r="I190" s="287" t="s">
        <v>595</v>
      </c>
      <c r="J190" s="287"/>
      <c r="K190" s="335"/>
    </row>
    <row r="191" s="1" customFormat="1" ht="15" customHeight="1">
      <c r="B191" s="312"/>
      <c r="C191" s="348" t="s">
        <v>596</v>
      </c>
      <c r="D191" s="287"/>
      <c r="E191" s="287"/>
      <c r="F191" s="310" t="s">
        <v>504</v>
      </c>
      <c r="G191" s="287"/>
      <c r="H191" s="287" t="s">
        <v>597</v>
      </c>
      <c r="I191" s="287" t="s">
        <v>539</v>
      </c>
      <c r="J191" s="287"/>
      <c r="K191" s="335"/>
    </row>
    <row r="192" s="1" customFormat="1" ht="15" customHeight="1">
      <c r="B192" s="312"/>
      <c r="C192" s="348" t="s">
        <v>598</v>
      </c>
      <c r="D192" s="287"/>
      <c r="E192" s="287"/>
      <c r="F192" s="310" t="s">
        <v>504</v>
      </c>
      <c r="G192" s="287"/>
      <c r="H192" s="287" t="s">
        <v>599</v>
      </c>
      <c r="I192" s="287" t="s">
        <v>539</v>
      </c>
      <c r="J192" s="287"/>
      <c r="K192" s="335"/>
    </row>
    <row r="193" s="1" customFormat="1" ht="15" customHeight="1">
      <c r="B193" s="312"/>
      <c r="C193" s="348" t="s">
        <v>600</v>
      </c>
      <c r="D193" s="287"/>
      <c r="E193" s="287"/>
      <c r="F193" s="310" t="s">
        <v>510</v>
      </c>
      <c r="G193" s="287"/>
      <c r="H193" s="287" t="s">
        <v>601</v>
      </c>
      <c r="I193" s="287" t="s">
        <v>539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602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603</v>
      </c>
      <c r="D200" s="351"/>
      <c r="E200" s="351"/>
      <c r="F200" s="351" t="s">
        <v>604</v>
      </c>
      <c r="G200" s="352"/>
      <c r="H200" s="351" t="s">
        <v>605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595</v>
      </c>
      <c r="D202" s="287"/>
      <c r="E202" s="287"/>
      <c r="F202" s="310" t="s">
        <v>39</v>
      </c>
      <c r="G202" s="287"/>
      <c r="H202" s="287" t="s">
        <v>606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40</v>
      </c>
      <c r="G203" s="287"/>
      <c r="H203" s="287" t="s">
        <v>607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43</v>
      </c>
      <c r="G204" s="287"/>
      <c r="H204" s="287" t="s">
        <v>608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41</v>
      </c>
      <c r="G205" s="287"/>
      <c r="H205" s="287" t="s">
        <v>609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42</v>
      </c>
      <c r="G206" s="287"/>
      <c r="H206" s="287" t="s">
        <v>610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551</v>
      </c>
      <c r="D208" s="287"/>
      <c r="E208" s="287"/>
      <c r="F208" s="310" t="s">
        <v>75</v>
      </c>
      <c r="G208" s="287"/>
      <c r="H208" s="287" t="s">
        <v>611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447</v>
      </c>
      <c r="G209" s="287"/>
      <c r="H209" s="287" t="s">
        <v>448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445</v>
      </c>
      <c r="G210" s="287"/>
      <c r="H210" s="287" t="s">
        <v>612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88</v>
      </c>
      <c r="G211" s="348"/>
      <c r="H211" s="339" t="s">
        <v>449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450</v>
      </c>
      <c r="G212" s="348"/>
      <c r="H212" s="339" t="s">
        <v>613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575</v>
      </c>
      <c r="D214" s="287"/>
      <c r="E214" s="287"/>
      <c r="F214" s="310">
        <v>1</v>
      </c>
      <c r="G214" s="348"/>
      <c r="H214" s="339" t="s">
        <v>614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615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616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617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2023-02-10T05:58:20Z</dcterms:created>
  <dcterms:modified xsi:type="dcterms:W3CDTF">2023-02-10T05:58:26Z</dcterms:modified>
</cp:coreProperties>
</file>